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Questa_cartella_di_lavoro"/>
  <mc:AlternateContent xmlns:mc="http://schemas.openxmlformats.org/markup-compatibility/2006">
    <mc:Choice Requires="x15">
      <x15ac:absPath xmlns:x15ac="http://schemas.microsoft.com/office/spreadsheetml/2010/11/ac" url="C:\Users\Tecnico\Desktop\PIANO ANTICORRUZIONE_2020-2022\"/>
    </mc:Choice>
  </mc:AlternateContent>
  <xr:revisionPtr revIDLastSave="0" documentId="8_{10B0CD1D-035F-4C62-8D35-E437A84A478C}" xr6:coauthVersionLast="47" xr6:coauthVersionMax="47" xr10:uidLastSave="{00000000-0000-0000-0000-000000000000}"/>
  <workbookProtection workbookPassword="B9B0" lockStructure="1"/>
  <bookViews>
    <workbookView xWindow="-120" yWindow="-120" windowWidth="29040" windowHeight="15840" activeTab="1" xr2:uid="{00000000-000D-0000-FFFF-FFFF00000000}"/>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91029"/>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2" i="1" l="1"/>
  <c r="D64" i="1" l="1"/>
  <c r="E64" i="1" s="1"/>
  <c r="C64" i="1"/>
  <c r="D63" i="1"/>
  <c r="C63" i="1"/>
  <c r="D62" i="1"/>
  <c r="E62" i="1" s="1"/>
  <c r="C62" i="1"/>
  <c r="D61" i="1"/>
  <c r="F61" i="1" s="1"/>
  <c r="C61" i="1"/>
  <c r="D60" i="1"/>
  <c r="C60" i="1"/>
  <c r="D59" i="1"/>
  <c r="C59" i="1"/>
  <c r="D58" i="1"/>
  <c r="C58" i="1"/>
  <c r="D57" i="1"/>
  <c r="F57" i="1" s="1"/>
  <c r="C57" i="1"/>
  <c r="D56" i="1"/>
  <c r="C56" i="1"/>
  <c r="D55" i="1"/>
  <c r="C55" i="1"/>
  <c r="D54" i="1"/>
  <c r="E54" i="1" s="1"/>
  <c r="C54" i="1"/>
  <c r="D53" i="1"/>
  <c r="F53" i="1" s="1"/>
  <c r="C53" i="1"/>
  <c r="D52" i="1"/>
  <c r="E52" i="1" s="1"/>
  <c r="C52" i="1"/>
  <c r="D51" i="1"/>
  <c r="C51" i="1"/>
  <c r="D50" i="1"/>
  <c r="C50" i="1"/>
  <c r="D49" i="1"/>
  <c r="F49" i="1" s="1"/>
  <c r="C49" i="1"/>
  <c r="D48" i="1"/>
  <c r="C48" i="1"/>
  <c r="D47" i="1"/>
  <c r="C47" i="1"/>
  <c r="D46" i="1"/>
  <c r="C46" i="1"/>
  <c r="D45" i="1"/>
  <c r="F45" i="1" s="1"/>
  <c r="C45" i="1"/>
  <c r="D44" i="1"/>
  <c r="C44" i="1"/>
  <c r="D43" i="1"/>
  <c r="C43" i="1"/>
  <c r="D42" i="1"/>
  <c r="C42" i="1"/>
  <c r="D41" i="1"/>
  <c r="F41" i="1" s="1"/>
  <c r="C41" i="1"/>
  <c r="D40" i="1"/>
  <c r="C40" i="1"/>
  <c r="D39" i="1"/>
  <c r="E39" i="1" s="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H39" i="1"/>
  <c r="E63" i="1"/>
  <c r="H63" i="1" s="1"/>
  <c r="E47" i="1"/>
  <c r="H47" i="1" s="1"/>
  <c r="E38" i="1"/>
  <c r="E22" i="1"/>
  <c r="F17" i="1"/>
  <c r="F21" i="1"/>
  <c r="F25" i="1"/>
  <c r="F29" i="1"/>
  <c r="F33" i="1"/>
  <c r="F37" i="1"/>
  <c r="F42" i="1"/>
  <c r="F46" i="1"/>
  <c r="F50" i="1"/>
  <c r="F54" i="1"/>
  <c r="F58" i="1"/>
  <c r="F62" i="1"/>
  <c r="B17" i="1"/>
  <c r="B23" i="1"/>
  <c r="B31" i="1"/>
  <c r="B37" i="1"/>
  <c r="B43" i="1"/>
  <c r="B47" i="1"/>
  <c r="B51" i="1"/>
  <c r="B57" i="1"/>
  <c r="G61" i="1"/>
  <c r="B61" i="1"/>
  <c r="G12" i="1"/>
  <c r="B12" i="1"/>
  <c r="B14" i="1"/>
  <c r="B16" i="1"/>
  <c r="B18" i="1"/>
  <c r="B20" i="1"/>
  <c r="B22" i="1"/>
  <c r="B24" i="1"/>
  <c r="B26" i="1"/>
  <c r="B28" i="1"/>
  <c r="B30" i="1"/>
  <c r="B32" i="1"/>
  <c r="B34" i="1"/>
  <c r="B36" i="1"/>
  <c r="B38" i="1"/>
  <c r="B42" i="1"/>
  <c r="B44" i="1"/>
  <c r="B46" i="1"/>
  <c r="B48" i="1"/>
  <c r="B50" i="1"/>
  <c r="B52" i="1"/>
  <c r="B54" i="1"/>
  <c r="B56" i="1"/>
  <c r="B58" i="1"/>
  <c r="B60" i="1"/>
  <c r="G62" i="1"/>
  <c r="B62" i="1"/>
  <c r="G64" i="1"/>
  <c r="B64" i="1"/>
  <c r="E37" i="1"/>
  <c r="H37" i="1" s="1"/>
  <c r="F43" i="1"/>
  <c r="F47" i="1"/>
  <c r="F51" i="1"/>
  <c r="F55" i="1"/>
  <c r="F59" i="1"/>
  <c r="F63" i="1"/>
  <c r="B15" i="1"/>
  <c r="B21" i="1"/>
  <c r="B29" i="1"/>
  <c r="B35" i="1"/>
  <c r="B41" i="1"/>
  <c r="B45" i="1"/>
  <c r="B55" i="1"/>
  <c r="G63" i="1"/>
  <c r="B63" i="1"/>
  <c r="H22" i="1"/>
  <c r="H38" i="1"/>
  <c r="H52" i="1"/>
  <c r="H54" i="1"/>
  <c r="M60" i="1"/>
  <c r="G60" i="1" s="1"/>
  <c r="H62" i="1"/>
  <c r="H64" i="1"/>
  <c r="E61" i="1"/>
  <c r="H61" i="1" s="1"/>
  <c r="E45" i="1"/>
  <c r="H45" i="1" s="1"/>
  <c r="E36" i="1"/>
  <c r="H36" i="1" s="1"/>
  <c r="F15" i="1"/>
  <c r="F19" i="1"/>
  <c r="F23" i="1"/>
  <c r="F27" i="1"/>
  <c r="F31" i="1"/>
  <c r="F35" i="1"/>
  <c r="F39" i="1"/>
  <c r="F44" i="1"/>
  <c r="F48" i="1"/>
  <c r="F52" i="1"/>
  <c r="F56" i="1"/>
  <c r="F60" i="1"/>
  <c r="F64" i="1"/>
  <c r="F13" i="1"/>
  <c r="B40" i="1"/>
  <c r="F40" i="1"/>
  <c r="F12" i="1"/>
  <c r="U62" i="1"/>
  <c r="V62" i="1" s="1"/>
  <c r="J62" i="1"/>
  <c r="U45" i="1"/>
  <c r="V45" i="1" s="1"/>
  <c r="U36" i="1"/>
  <c r="V36" i="1" s="1"/>
  <c r="J38" i="1"/>
  <c r="P38" i="1" s="1"/>
  <c r="J54" i="1"/>
  <c r="U38" i="1"/>
  <c r="V38" i="1" s="1"/>
  <c r="J22" i="1"/>
  <c r="Q22" i="1" s="1"/>
  <c r="I22" i="1"/>
  <c r="I39" i="1"/>
  <c r="I36" i="1"/>
  <c r="J47" i="1"/>
  <c r="J36" i="1"/>
  <c r="O36" i="1" s="1"/>
  <c r="I37" i="1"/>
  <c r="I38" i="1"/>
  <c r="I63" i="1"/>
  <c r="I52" i="1"/>
  <c r="J52" i="1"/>
  <c r="R62" i="1"/>
  <c r="P64" i="1"/>
  <c r="I62" i="1"/>
  <c r="B39" i="58"/>
  <c r="B36" i="58"/>
  <c r="B33" i="58"/>
  <c r="B30" i="58"/>
  <c r="B40" i="58" s="1"/>
  <c r="B23" i="58"/>
  <c r="B20" i="58"/>
  <c r="B17" i="58"/>
  <c r="B14" i="58"/>
  <c r="B11" i="58"/>
  <c r="B8" i="58"/>
  <c r="B39" i="57"/>
  <c r="B36" i="57"/>
  <c r="B33" i="57"/>
  <c r="B30" i="57"/>
  <c r="B23" i="57"/>
  <c r="B20" i="57"/>
  <c r="B17" i="57"/>
  <c r="B14" i="57"/>
  <c r="B11" i="57"/>
  <c r="B8" i="57"/>
  <c r="B39" i="56"/>
  <c r="B36" i="56"/>
  <c r="B33" i="56"/>
  <c r="B30" i="56"/>
  <c r="B23" i="56"/>
  <c r="B20" i="56"/>
  <c r="B17" i="56"/>
  <c r="B14" i="56"/>
  <c r="B11" i="56"/>
  <c r="B8" i="56"/>
  <c r="B39" i="55"/>
  <c r="B36" i="55"/>
  <c r="B33" i="55"/>
  <c r="B30" i="55"/>
  <c r="B23" i="55"/>
  <c r="B20" i="55"/>
  <c r="B17" i="55"/>
  <c r="B14" i="55"/>
  <c r="B11" i="55"/>
  <c r="B8" i="55"/>
  <c r="B44" i="55" s="1"/>
  <c r="B39" i="54"/>
  <c r="B36" i="54"/>
  <c r="B33" i="54"/>
  <c r="B30" i="54"/>
  <c r="B23" i="54"/>
  <c r="B20" i="54"/>
  <c r="B17" i="54"/>
  <c r="B14" i="54"/>
  <c r="B11" i="54"/>
  <c r="B8" i="54"/>
  <c r="J37" i="1" l="1"/>
  <c r="B44" i="57"/>
  <c r="I45" i="1"/>
  <c r="U37" i="1"/>
  <c r="V37" i="1" s="1"/>
  <c r="B40" i="56"/>
  <c r="J45" i="1"/>
  <c r="Q45" i="1" s="1"/>
  <c r="B40" i="55"/>
  <c r="B44" i="56"/>
  <c r="B40" i="57"/>
  <c r="B44" i="58"/>
  <c r="O61" i="1"/>
  <c r="U61" i="1"/>
  <c r="V61" i="1" s="1"/>
  <c r="O62" i="1"/>
  <c r="I54" i="1"/>
  <c r="P62" i="1"/>
  <c r="Q62" i="1"/>
  <c r="S62" i="1"/>
  <c r="U54" i="1"/>
  <c r="V54" i="1" s="1"/>
  <c r="I61" i="1"/>
  <c r="O38" i="1"/>
  <c r="U52" i="1"/>
  <c r="V52" i="1" s="1"/>
  <c r="R61" i="1"/>
  <c r="R63" i="1"/>
  <c r="J61" i="1"/>
  <c r="S61" i="1"/>
  <c r="R38" i="1"/>
  <c r="S38" i="1"/>
  <c r="Q47" i="1"/>
  <c r="O47" i="1"/>
  <c r="S54" i="1"/>
  <c r="Q54" i="1"/>
  <c r="R54" i="1"/>
  <c r="O54" i="1"/>
  <c r="U47" i="1"/>
  <c r="V47" i="1" s="1"/>
  <c r="Q61" i="1"/>
  <c r="O64" i="1"/>
  <c r="U64" i="1"/>
  <c r="V64" i="1" s="1"/>
  <c r="Q64" i="1"/>
  <c r="M61" i="1"/>
  <c r="P61" i="1"/>
  <c r="U39" i="1"/>
  <c r="V39" i="1" s="1"/>
  <c r="U22" i="1"/>
  <c r="V22" i="1" s="1"/>
  <c r="S64" i="1"/>
  <c r="R45" i="1"/>
  <c r="U63" i="1"/>
  <c r="V63" i="1" s="1"/>
  <c r="O37" i="1"/>
  <c r="S37" i="1"/>
  <c r="M14" i="1"/>
  <c r="G14" i="1" s="1"/>
  <c r="O45" i="1"/>
  <c r="M62" i="1"/>
  <c r="S22" i="1"/>
  <c r="Q52" i="1"/>
  <c r="R52" i="1"/>
  <c r="M13" i="1"/>
  <c r="G13" i="1" s="1"/>
  <c r="M63" i="1"/>
  <c r="M64" i="1"/>
  <c r="J64" i="1"/>
  <c r="J63" i="1"/>
  <c r="Q63" i="1"/>
  <c r="R36" i="1"/>
  <c r="S47" i="1"/>
  <c r="I47" i="1"/>
  <c r="R47" i="1"/>
  <c r="J39" i="1"/>
  <c r="S36" i="1"/>
  <c r="P36" i="1"/>
  <c r="R22" i="1"/>
  <c r="O22" i="1"/>
  <c r="S52" i="1"/>
  <c r="S45" i="1"/>
  <c r="P37" i="1"/>
  <c r="R64" i="1"/>
  <c r="I64" i="1"/>
  <c r="P63" i="1"/>
  <c r="O63" i="1"/>
  <c r="P52" i="1"/>
  <c r="R37" i="1"/>
  <c r="S63" i="1"/>
  <c r="B2" i="58"/>
  <c r="B2" i="56"/>
  <c r="B2" i="57"/>
  <c r="B2" i="55"/>
  <c r="B2" i="54"/>
  <c r="B24" i="58"/>
  <c r="B24" i="57"/>
  <c r="B24" i="56"/>
  <c r="B24" i="55"/>
  <c r="B40" i="54"/>
  <c r="B24" i="54"/>
  <c r="B44" i="54" s="1"/>
  <c r="E60" i="1" s="1"/>
  <c r="J60" i="1" s="1"/>
  <c r="S60" i="1" l="1"/>
  <c r="U60" i="1"/>
  <c r="V60" i="1" s="1"/>
  <c r="O60" i="1"/>
  <c r="R60" i="1"/>
  <c r="I60" i="1"/>
  <c r="H60" i="1"/>
  <c r="Q60" i="1"/>
  <c r="P60" i="1"/>
  <c r="R39" i="1"/>
  <c r="O39" i="1"/>
  <c r="M16" i="1"/>
  <c r="G16" i="1" s="1"/>
  <c r="M15" i="1"/>
  <c r="G15" i="1" s="1"/>
  <c r="S39" i="1"/>
  <c r="P39" i="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40" i="35" s="1"/>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40" i="28" s="1"/>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40" i="12" s="1"/>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40" i="9" s="1"/>
  <c r="B23" i="9"/>
  <c r="B20" i="9"/>
  <c r="B17" i="9"/>
  <c r="B14" i="9"/>
  <c r="B11" i="9"/>
  <c r="B8" i="9"/>
  <c r="B39" i="8"/>
  <c r="B36" i="8"/>
  <c r="B33" i="8"/>
  <c r="B30" i="8"/>
  <c r="B23" i="8"/>
  <c r="B20" i="8"/>
  <c r="B17" i="8"/>
  <c r="B14" i="8"/>
  <c r="B11" i="8"/>
  <c r="B8" i="8"/>
  <c r="B39" i="7"/>
  <c r="B36" i="7"/>
  <c r="B33" i="7"/>
  <c r="B30" i="7"/>
  <c r="B23" i="7"/>
  <c r="B20" i="7"/>
  <c r="B17" i="7"/>
  <c r="B14" i="7"/>
  <c r="B11" i="7"/>
  <c r="B8" i="7"/>
  <c r="B24" i="8" l="1"/>
  <c r="B44" i="8" s="1"/>
  <c r="E17" i="1" s="1"/>
  <c r="B40" i="30"/>
  <c r="B40" i="14"/>
  <c r="B40" i="24"/>
  <c r="B40" i="16"/>
  <c r="B40" i="26"/>
  <c r="B40" i="29"/>
  <c r="B40" i="11"/>
  <c r="B40" i="39"/>
  <c r="B40" i="47"/>
  <c r="B40" i="18"/>
  <c r="B40" i="31"/>
  <c r="B40" i="38"/>
  <c r="B40" i="40"/>
  <c r="B40" i="42"/>
  <c r="B40" i="44"/>
  <c r="B40" i="46"/>
  <c r="B24" i="35"/>
  <c r="B44" i="35" s="1"/>
  <c r="E42" i="1" s="1"/>
  <c r="B24" i="15"/>
  <c r="B40" i="32"/>
  <c r="M17" i="1"/>
  <c r="G17" i="1" s="1"/>
  <c r="B40" i="52"/>
  <c r="B24" i="52"/>
  <c r="B44" i="52" s="1"/>
  <c r="E59" i="1" s="1"/>
  <c r="B40" i="51"/>
  <c r="B24" i="51"/>
  <c r="B44" i="51" s="1"/>
  <c r="E58" i="1" s="1"/>
  <c r="B40" i="50"/>
  <c r="B24" i="50"/>
  <c r="B40" i="49"/>
  <c r="B24" i="49"/>
  <c r="B44" i="49" s="1"/>
  <c r="E56" i="1" s="1"/>
  <c r="B40" i="48"/>
  <c r="B24" i="48"/>
  <c r="B24" i="47"/>
  <c r="B44" i="47" s="1"/>
  <c r="B24" i="46"/>
  <c r="B44" i="46" s="1"/>
  <c r="E53" i="1" s="1"/>
  <c r="B40" i="45"/>
  <c r="B24" i="45"/>
  <c r="B44" i="45" s="1"/>
  <c r="B24" i="44"/>
  <c r="B40" i="43"/>
  <c r="B24" i="43"/>
  <c r="B24" i="42"/>
  <c r="B44" i="42" s="1"/>
  <c r="E49" i="1" s="1"/>
  <c r="B40" i="41"/>
  <c r="B24" i="41"/>
  <c r="B44" i="41" s="1"/>
  <c r="E48" i="1" s="1"/>
  <c r="B24" i="40"/>
  <c r="B24" i="39"/>
  <c r="B44" i="39" s="1"/>
  <c r="E46" i="1" s="1"/>
  <c r="B24" i="38"/>
  <c r="B40" i="37"/>
  <c r="B24" i="37"/>
  <c r="B40" i="36"/>
  <c r="B24" i="36"/>
  <c r="B44" i="36" s="1"/>
  <c r="E43" i="1" s="1"/>
  <c r="B40" i="34"/>
  <c r="B24" i="34"/>
  <c r="B24" i="32"/>
  <c r="B24" i="31"/>
  <c r="B44" i="31" s="1"/>
  <c r="B24" i="30"/>
  <c r="B44" i="30" s="1"/>
  <c r="B24" i="29"/>
  <c r="B44" i="28"/>
  <c r="B24" i="28"/>
  <c r="B40" i="27"/>
  <c r="B24" i="27"/>
  <c r="B44" i="27" s="1"/>
  <c r="E35" i="1" s="1"/>
  <c r="B24" i="26"/>
  <c r="B44" i="26" s="1"/>
  <c r="E34" i="1" s="1"/>
  <c r="B40" i="25"/>
  <c r="B24" i="25"/>
  <c r="B24" i="24"/>
  <c r="B44" i="24" s="1"/>
  <c r="E32" i="1" s="1"/>
  <c r="B40" i="22"/>
  <c r="B24" i="22"/>
  <c r="B40" i="21"/>
  <c r="B24" i="21"/>
  <c r="B40" i="20"/>
  <c r="B24" i="20"/>
  <c r="B44" i="20" s="1"/>
  <c r="E29" i="1" s="1"/>
  <c r="B40" i="19"/>
  <c r="B24" i="19"/>
  <c r="B44" i="19" s="1"/>
  <c r="E28" i="1" s="1"/>
  <c r="B24" i="18"/>
  <c r="B44" i="18" s="1"/>
  <c r="E27" i="1" s="1"/>
  <c r="B40" i="17"/>
  <c r="B24" i="17"/>
  <c r="B44" i="17" s="1"/>
  <c r="E26" i="1" s="1"/>
  <c r="B24" i="16"/>
  <c r="B44" i="16" s="1"/>
  <c r="E25" i="1" s="1"/>
  <c r="B40" i="15"/>
  <c r="B24" i="14"/>
  <c r="B44" i="14" s="1"/>
  <c r="E23" i="1" s="1"/>
  <c r="B40" i="13"/>
  <c r="B24" i="13"/>
  <c r="B24" i="12"/>
  <c r="B44" i="12" s="1"/>
  <c r="E21" i="1" s="1"/>
  <c r="B24" i="11"/>
  <c r="B40" i="10"/>
  <c r="B24" i="10"/>
  <c r="B24" i="9"/>
  <c r="B44" i="9" s="1"/>
  <c r="E18" i="1" s="1"/>
  <c r="B40" i="8"/>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B44" i="11" l="1"/>
  <c r="E20" i="1" s="1"/>
  <c r="O20" i="1" s="1"/>
  <c r="B44" i="40"/>
  <c r="B44" i="32"/>
  <c r="E40" i="1" s="1"/>
  <c r="B44" i="37"/>
  <c r="E44" i="1" s="1"/>
  <c r="B44" i="25"/>
  <c r="E33" i="1" s="1"/>
  <c r="B44" i="34"/>
  <c r="E41" i="1" s="1"/>
  <c r="H41" i="1" s="1"/>
  <c r="B44" i="10"/>
  <c r="E19" i="1" s="1"/>
  <c r="H19" i="1" s="1"/>
  <c r="B44" i="29"/>
  <c r="B44" i="38"/>
  <c r="B44" i="43"/>
  <c r="E50" i="1" s="1"/>
  <c r="B44" i="50"/>
  <c r="E57" i="1" s="1"/>
  <c r="H34" i="1"/>
  <c r="I34" i="1"/>
  <c r="J34" i="1"/>
  <c r="S34" i="1" s="1"/>
  <c r="B44" i="13"/>
  <c r="B44" i="22"/>
  <c r="E31" i="1" s="1"/>
  <c r="B44" i="44"/>
  <c r="E51" i="1" s="1"/>
  <c r="I51" i="1" s="1"/>
  <c r="B44" i="15"/>
  <c r="E24" i="1" s="1"/>
  <c r="H24" i="1" s="1"/>
  <c r="H48" i="1"/>
  <c r="I48" i="1"/>
  <c r="J48" i="1"/>
  <c r="Q48" i="1" s="1"/>
  <c r="O48" i="1"/>
  <c r="S48" i="1"/>
  <c r="R48" i="1"/>
  <c r="B44" i="21"/>
  <c r="E30" i="1" s="1"/>
  <c r="I30" i="1" s="1"/>
  <c r="B44" i="48"/>
  <c r="E55" i="1" s="1"/>
  <c r="H55" i="1" s="1"/>
  <c r="H23" i="1"/>
  <c r="I23" i="1"/>
  <c r="J23" i="1"/>
  <c r="R23" i="1" s="1"/>
  <c r="O23" i="1"/>
  <c r="I58" i="1"/>
  <c r="H58" i="1"/>
  <c r="J58" i="1"/>
  <c r="O58" i="1" s="1"/>
  <c r="S58" i="1"/>
  <c r="R58" i="1"/>
  <c r="H59" i="1"/>
  <c r="I59" i="1"/>
  <c r="J59" i="1"/>
  <c r="R59" i="1" s="1"/>
  <c r="H57" i="1"/>
  <c r="J57" i="1"/>
  <c r="Q57" i="1" s="1"/>
  <c r="I57" i="1"/>
  <c r="H56" i="1"/>
  <c r="I56" i="1"/>
  <c r="J56" i="1"/>
  <c r="S56" i="1" s="1"/>
  <c r="H53" i="1"/>
  <c r="I53" i="1"/>
  <c r="J53" i="1"/>
  <c r="Q53" i="1" s="1"/>
  <c r="H51" i="1"/>
  <c r="J51" i="1"/>
  <c r="O51" i="1" s="1"/>
  <c r="S51" i="1"/>
  <c r="H50" i="1"/>
  <c r="I50" i="1"/>
  <c r="J50" i="1"/>
  <c r="P50" i="1" s="1"/>
  <c r="J49" i="1"/>
  <c r="O49" i="1" s="1"/>
  <c r="H49" i="1"/>
  <c r="Q49" i="1"/>
  <c r="I49" i="1"/>
  <c r="R49" i="1"/>
  <c r="I46" i="1"/>
  <c r="H46" i="1"/>
  <c r="J46" i="1"/>
  <c r="R46" i="1" s="1"/>
  <c r="H44" i="1"/>
  <c r="I44" i="1"/>
  <c r="J44" i="1"/>
  <c r="S44" i="1" s="1"/>
  <c r="Q44" i="1"/>
  <c r="H43" i="1"/>
  <c r="J43" i="1"/>
  <c r="O43" i="1" s="1"/>
  <c r="Q43" i="1"/>
  <c r="S43" i="1"/>
  <c r="I43" i="1"/>
  <c r="J42" i="1"/>
  <c r="Q42" i="1" s="1"/>
  <c r="H42" i="1"/>
  <c r="I42" i="1"/>
  <c r="I41" i="1"/>
  <c r="J41" i="1"/>
  <c r="Q41" i="1" s="1"/>
  <c r="H35" i="1"/>
  <c r="I35" i="1"/>
  <c r="J35" i="1"/>
  <c r="O35" i="1" s="1"/>
  <c r="S35" i="1"/>
  <c r="H33" i="1"/>
  <c r="I33" i="1"/>
  <c r="J33" i="1"/>
  <c r="S33" i="1" s="1"/>
  <c r="O33" i="1"/>
  <c r="I32" i="1"/>
  <c r="J32" i="1"/>
  <c r="R32" i="1" s="1"/>
  <c r="H32" i="1"/>
  <c r="O32" i="1"/>
  <c r="I31" i="1"/>
  <c r="H31" i="1"/>
  <c r="J31" i="1"/>
  <c r="R31" i="1" s="1"/>
  <c r="S31" i="1"/>
  <c r="H30" i="1"/>
  <c r="H29" i="1"/>
  <c r="J29" i="1"/>
  <c r="O29" i="1" s="1"/>
  <c r="I29" i="1"/>
  <c r="H28" i="1"/>
  <c r="J28" i="1"/>
  <c r="R28" i="1" s="1"/>
  <c r="I28" i="1"/>
  <c r="I27" i="1"/>
  <c r="H27" i="1"/>
  <c r="J27" i="1"/>
  <c r="O27" i="1" s="1"/>
  <c r="R27" i="1"/>
  <c r="I26" i="1"/>
  <c r="H26" i="1"/>
  <c r="J26" i="1"/>
  <c r="Q26" i="1" s="1"/>
  <c r="H25" i="1"/>
  <c r="I25" i="1"/>
  <c r="J25" i="1"/>
  <c r="R25" i="1" s="1"/>
  <c r="I24" i="1"/>
  <c r="H21" i="1"/>
  <c r="I21" i="1"/>
  <c r="J21" i="1"/>
  <c r="S21" i="1" s="1"/>
  <c r="J20" i="1"/>
  <c r="R20" i="1" s="1"/>
  <c r="I20" i="1"/>
  <c r="I19" i="1"/>
  <c r="J19" i="1"/>
  <c r="Q19" i="1" s="1"/>
  <c r="H18" i="1"/>
  <c r="J18" i="1"/>
  <c r="Q18" i="1" s="1"/>
  <c r="I18" i="1"/>
  <c r="O18" i="1"/>
  <c r="R18" i="1"/>
  <c r="S18" i="1"/>
  <c r="H17" i="1"/>
  <c r="I17" i="1"/>
  <c r="J17" i="1"/>
  <c r="R17" i="1" s="1"/>
  <c r="U17" i="1"/>
  <c r="V17" i="1" s="1"/>
  <c r="Q17" i="1"/>
  <c r="O17" i="1"/>
  <c r="S17" i="1"/>
  <c r="U40" i="1"/>
  <c r="V40" i="1" s="1"/>
  <c r="I40" i="1"/>
  <c r="H40" i="1"/>
  <c r="J40" i="1"/>
  <c r="P40" i="1" s="1"/>
  <c r="R40" i="1"/>
  <c r="S40" i="1"/>
  <c r="M18" i="1"/>
  <c r="G18" i="1" s="1"/>
  <c r="P17" i="1"/>
  <c r="B44" i="7"/>
  <c r="E16" i="1" s="1"/>
  <c r="B40" i="6"/>
  <c r="B24" i="6"/>
  <c r="B40" i="5"/>
  <c r="B24" i="5"/>
  <c r="B40" i="4"/>
  <c r="B24" i="4"/>
  <c r="B33" i="3"/>
  <c r="J24" i="1" l="1"/>
  <c r="P20" i="1"/>
  <c r="O31" i="1"/>
  <c r="S32" i="1"/>
  <c r="R42" i="1"/>
  <c r="S49" i="1"/>
  <c r="S53" i="1"/>
  <c r="J55" i="1"/>
  <c r="O55" i="1" s="1"/>
  <c r="J30" i="1"/>
  <c r="Q30" i="1" s="1"/>
  <c r="S20" i="1"/>
  <c r="Q25" i="1"/>
  <c r="O28" i="1"/>
  <c r="S41" i="1"/>
  <c r="Q46" i="1"/>
  <c r="O53" i="1"/>
  <c r="Q56" i="1"/>
  <c r="H20" i="1"/>
  <c r="S42" i="1"/>
  <c r="S27" i="1"/>
  <c r="P35" i="1"/>
  <c r="R53" i="1"/>
  <c r="O34" i="1"/>
  <c r="B44" i="5"/>
  <c r="E14" i="1" s="1"/>
  <c r="U18" i="1"/>
  <c r="V18" i="1" s="1"/>
  <c r="R24" i="1"/>
  <c r="P27" i="1"/>
  <c r="S28" i="1"/>
  <c r="R33" i="1"/>
  <c r="O44" i="1"/>
  <c r="S46" i="1"/>
  <c r="I55" i="1"/>
  <c r="R57" i="1"/>
  <c r="S23" i="1"/>
  <c r="Q34" i="1"/>
  <c r="B44" i="4"/>
  <c r="E13" i="1" s="1"/>
  <c r="B44" i="6"/>
  <c r="E15" i="1" s="1"/>
  <c r="U15" i="1" s="1"/>
  <c r="V15" i="1" s="1"/>
  <c r="O26" i="1"/>
  <c r="Q28" i="1"/>
  <c r="R29" i="1"/>
  <c r="Q33" i="1"/>
  <c r="R41" i="1"/>
  <c r="R43" i="1"/>
  <c r="R44" i="1"/>
  <c r="O46" i="1"/>
  <c r="R34" i="1"/>
  <c r="S29" i="1"/>
  <c r="S30" i="1"/>
  <c r="Q23" i="1"/>
  <c r="O59" i="1"/>
  <c r="S59" i="1"/>
  <c r="Q59" i="1"/>
  <c r="O57" i="1"/>
  <c r="S57" i="1"/>
  <c r="O56" i="1"/>
  <c r="R56" i="1"/>
  <c r="S55" i="1"/>
  <c r="Q55" i="1"/>
  <c r="R55" i="1"/>
  <c r="Q51" i="1"/>
  <c r="R51" i="1"/>
  <c r="O50" i="1"/>
  <c r="S50" i="1"/>
  <c r="R50" i="1"/>
  <c r="P41" i="1"/>
  <c r="R35" i="1"/>
  <c r="S26" i="1"/>
  <c r="R26" i="1"/>
  <c r="S25" i="1"/>
  <c r="O25" i="1"/>
  <c r="O24" i="1"/>
  <c r="P21" i="1"/>
  <c r="R21" i="1"/>
  <c r="O21" i="1"/>
  <c r="O19" i="1"/>
  <c r="R19" i="1"/>
  <c r="S19" i="1"/>
  <c r="U16" i="1"/>
  <c r="V16" i="1" s="1"/>
  <c r="I16" i="1"/>
  <c r="H16" i="1"/>
  <c r="J16" i="1"/>
  <c r="S16" i="1" s="1"/>
  <c r="P16" i="1"/>
  <c r="H15" i="1"/>
  <c r="I15" i="1"/>
  <c r="U14" i="1"/>
  <c r="V14" i="1" s="1"/>
  <c r="H14" i="1"/>
  <c r="J14" i="1"/>
  <c r="O14" i="1" s="1"/>
  <c r="I14" i="1"/>
  <c r="R14" i="1"/>
  <c r="H13" i="1"/>
  <c r="J13" i="1"/>
  <c r="Q13" i="1" s="1"/>
  <c r="I13" i="1"/>
  <c r="R13" i="1"/>
  <c r="S13" i="1"/>
  <c r="O13" i="1"/>
  <c r="U13" i="1"/>
  <c r="V13" i="1" s="1"/>
  <c r="O40" i="1"/>
  <c r="P18" i="1"/>
  <c r="M19" i="1"/>
  <c r="B2" i="3"/>
  <c r="B39" i="3"/>
  <c r="B36" i="3"/>
  <c r="B30" i="3"/>
  <c r="B23" i="3"/>
  <c r="B20" i="3"/>
  <c r="B17" i="3"/>
  <c r="B14" i="3"/>
  <c r="B11" i="3"/>
  <c r="B8" i="3"/>
  <c r="P13" i="1" l="1"/>
  <c r="O30" i="1"/>
  <c r="J15" i="1"/>
  <c r="Q15" i="1" s="1"/>
  <c r="R30" i="1"/>
  <c r="Q24" i="1"/>
  <c r="S24" i="1"/>
  <c r="G19" i="1"/>
  <c r="P19" i="1" s="1"/>
  <c r="U19" i="1"/>
  <c r="V19" i="1" s="1"/>
  <c r="O16" i="1"/>
  <c r="Q16" i="1"/>
  <c r="R16" i="1"/>
  <c r="O15" i="1"/>
  <c r="P14" i="1"/>
  <c r="S14" i="1"/>
  <c r="Q14" i="1"/>
  <c r="M20" i="1"/>
  <c r="B2" i="5"/>
  <c r="B2" i="4"/>
  <c r="B24" i="3"/>
  <c r="B40" i="3"/>
  <c r="R15" i="1" l="1"/>
  <c r="S15" i="1"/>
  <c r="P15" i="1"/>
  <c r="G20" i="1"/>
  <c r="Q20" i="1" s="1"/>
  <c r="U20" i="1"/>
  <c r="V20" i="1" s="1"/>
  <c r="B44" i="3"/>
  <c r="E12" i="1" s="1"/>
  <c r="M21" i="1"/>
  <c r="M22" i="1"/>
  <c r="G22" i="1" s="1"/>
  <c r="B2" i="7"/>
  <c r="B2" i="6"/>
  <c r="G21" i="1" l="1"/>
  <c r="U21" i="1"/>
  <c r="V21" i="1" s="1"/>
  <c r="H12" i="1"/>
  <c r="I12" i="1"/>
  <c r="U12" i="1"/>
  <c r="V12" i="1" s="1"/>
  <c r="J12" i="1"/>
  <c r="S12" i="1" s="1"/>
  <c r="P22" i="1"/>
  <c r="Q21" i="1"/>
  <c r="M23" i="1"/>
  <c r="B2" i="8"/>
  <c r="B2" i="9"/>
  <c r="G23" i="1" l="1"/>
  <c r="P23" i="1" s="1"/>
  <c r="U23" i="1"/>
  <c r="V23" i="1" s="1"/>
  <c r="P12" i="1"/>
  <c r="R12" i="1"/>
  <c r="Q12" i="1"/>
  <c r="O12" i="1"/>
  <c r="M24" i="1"/>
  <c r="B2" i="10"/>
  <c r="G24" i="1" l="1"/>
  <c r="P24" i="1" s="1"/>
  <c r="U24" i="1"/>
  <c r="V24" i="1" s="1"/>
  <c r="M25" i="1"/>
  <c r="B2" i="11"/>
  <c r="G25" i="1" l="1"/>
  <c r="P25" i="1" s="1"/>
  <c r="U25" i="1"/>
  <c r="V25" i="1" s="1"/>
  <c r="M26" i="1"/>
  <c r="B2" i="12"/>
  <c r="G26" i="1" l="1"/>
  <c r="U26" i="1"/>
  <c r="V26" i="1" s="1"/>
  <c r="P26" i="1"/>
  <c r="M27" i="1"/>
  <c r="B2" i="15"/>
  <c r="B2" i="13"/>
  <c r="B2" i="14"/>
  <c r="G27" i="1" l="1"/>
  <c r="Q27" i="1" s="1"/>
  <c r="U27" i="1"/>
  <c r="V27" i="1" s="1"/>
  <c r="M28" i="1"/>
  <c r="B2" i="16"/>
  <c r="G28" i="1" l="1"/>
  <c r="P28" i="1" s="1"/>
  <c r="U28" i="1"/>
  <c r="V28" i="1" s="1"/>
  <c r="M29" i="1"/>
  <c r="G29" i="1" s="1"/>
  <c r="P29" i="1" s="1"/>
  <c r="B2" i="17"/>
  <c r="Q29" i="1" l="1"/>
  <c r="U29" i="1"/>
  <c r="V29" i="1" s="1"/>
  <c r="M30" i="1"/>
  <c r="B2" i="18"/>
  <c r="G30" i="1" l="1"/>
  <c r="P30" i="1" s="1"/>
  <c r="U30" i="1"/>
  <c r="V30" i="1" s="1"/>
  <c r="M31" i="1"/>
  <c r="B2" i="19"/>
  <c r="G31" i="1" l="1"/>
  <c r="Q31" i="1" s="1"/>
  <c r="U31" i="1"/>
  <c r="V31" i="1" s="1"/>
  <c r="P31" i="1"/>
  <c r="M32" i="1"/>
  <c r="B2" i="20"/>
  <c r="G32" i="1" l="1"/>
  <c r="P32" i="1" s="1"/>
  <c r="U32" i="1"/>
  <c r="V32" i="1" s="1"/>
  <c r="M33" i="1"/>
  <c r="Q32" i="1"/>
  <c r="B2" i="21"/>
  <c r="G33" i="1" l="1"/>
  <c r="U33" i="1"/>
  <c r="V33" i="1" s="1"/>
  <c r="M34" i="1"/>
  <c r="G34" i="1" s="1"/>
  <c r="P33" i="1"/>
  <c r="B2" i="22"/>
  <c r="U34" i="1" l="1"/>
  <c r="V34" i="1" s="1"/>
  <c r="M35" i="1"/>
  <c r="P34" i="1"/>
  <c r="B2" i="24"/>
  <c r="G35" i="1" l="1"/>
  <c r="U35" i="1"/>
  <c r="V35" i="1" s="1"/>
  <c r="M36" i="1"/>
  <c r="G36" i="1" s="1"/>
  <c r="Q35" i="1"/>
  <c r="B2" i="25"/>
  <c r="M37" i="1" l="1"/>
  <c r="G37" i="1" s="1"/>
  <c r="Q36" i="1"/>
  <c r="B2" i="26"/>
  <c r="Q37" i="1" l="1"/>
  <c r="M38" i="1"/>
  <c r="G38" i="1" s="1"/>
  <c r="B2" i="27"/>
  <c r="M39" i="1" l="1"/>
  <c r="G39" i="1" s="1"/>
  <c r="Q38" i="1"/>
  <c r="B2" i="28"/>
  <c r="M40" i="1" l="1"/>
  <c r="G40" i="1" s="1"/>
  <c r="Q39" i="1"/>
  <c r="B2" i="29"/>
  <c r="M41" i="1" l="1"/>
  <c r="Q40" i="1"/>
  <c r="B2" i="30"/>
  <c r="G41" i="1" l="1"/>
  <c r="O41" i="1" s="1"/>
  <c r="U41" i="1"/>
  <c r="V41" i="1" s="1"/>
  <c r="M42" i="1"/>
  <c r="B2" i="31"/>
  <c r="G42" i="1" l="1"/>
  <c r="P42" i="1" s="1"/>
  <c r="U42" i="1"/>
  <c r="V42" i="1" s="1"/>
  <c r="M43" i="1"/>
  <c r="O42" i="1"/>
  <c r="B2" i="32"/>
  <c r="G43" i="1" l="1"/>
  <c r="U43" i="1"/>
  <c r="V43" i="1" s="1"/>
  <c r="M44" i="1"/>
  <c r="G44" i="1" s="1"/>
  <c r="P43" i="1"/>
  <c r="B2" i="34"/>
  <c r="U44" i="1" l="1"/>
  <c r="V44" i="1" s="1"/>
  <c r="M45" i="1"/>
  <c r="G45" i="1" s="1"/>
  <c r="P44" i="1"/>
  <c r="B2" i="35"/>
  <c r="P45" i="1" l="1"/>
  <c r="M46" i="1"/>
  <c r="B2" i="36"/>
  <c r="G46" i="1" l="1"/>
  <c r="U46" i="1"/>
  <c r="V46" i="1" s="1"/>
  <c r="M47" i="1"/>
  <c r="G47" i="1" s="1"/>
  <c r="P46" i="1"/>
  <c r="B2" i="37"/>
  <c r="M48" i="1" l="1"/>
  <c r="P47" i="1"/>
  <c r="B2" i="38"/>
  <c r="G48" i="1" l="1"/>
  <c r="U48" i="1"/>
  <c r="V48" i="1" s="1"/>
  <c r="P48" i="1"/>
  <c r="M49" i="1"/>
  <c r="B2" i="39"/>
  <c r="G49" i="1" l="1"/>
  <c r="P49" i="1" s="1"/>
  <c r="U49" i="1"/>
  <c r="V49" i="1" s="1"/>
  <c r="M50" i="1"/>
  <c r="B2" i="40"/>
  <c r="G50" i="1" l="1"/>
  <c r="U50" i="1"/>
  <c r="V50" i="1" s="1"/>
  <c r="M51" i="1"/>
  <c r="Q50" i="1"/>
  <c r="B2" i="41"/>
  <c r="G51" i="1" l="1"/>
  <c r="P51" i="1" s="1"/>
  <c r="U51" i="1"/>
  <c r="V51" i="1" s="1"/>
  <c r="M52" i="1"/>
  <c r="G52" i="1" s="1"/>
  <c r="B2" i="42"/>
  <c r="M53" i="1" l="1"/>
  <c r="O52" i="1"/>
  <c r="B2" i="43"/>
  <c r="G53" i="1" l="1"/>
  <c r="U53" i="1"/>
  <c r="V53" i="1" s="1"/>
  <c r="P53" i="1"/>
  <c r="M54" i="1"/>
  <c r="G54" i="1" s="1"/>
  <c r="B2" i="44"/>
  <c r="M55" i="1" l="1"/>
  <c r="P54" i="1"/>
  <c r="B2" i="45"/>
  <c r="G55" i="1" l="1"/>
  <c r="P55" i="1" s="1"/>
  <c r="U55" i="1"/>
  <c r="V55" i="1" s="1"/>
  <c r="M56" i="1"/>
  <c r="B2" i="46"/>
  <c r="G56" i="1" l="1"/>
  <c r="U56" i="1"/>
  <c r="V56" i="1" s="1"/>
  <c r="M57" i="1"/>
  <c r="P56" i="1"/>
  <c r="B2" i="47"/>
  <c r="G57" i="1" l="1"/>
  <c r="U57" i="1"/>
  <c r="V57" i="1" s="1"/>
  <c r="P57" i="1"/>
  <c r="M58" i="1"/>
  <c r="G58" i="1" s="1"/>
  <c r="P58" i="1" s="1"/>
  <c r="B2" i="48"/>
  <c r="U58" i="1" l="1"/>
  <c r="V58" i="1" s="1"/>
  <c r="M59" i="1"/>
  <c r="Q58" i="1"/>
  <c r="B2" i="49"/>
  <c r="G59" i="1" l="1"/>
  <c r="U59" i="1"/>
  <c r="V59" i="1" s="1"/>
  <c r="P59" i="1"/>
  <c r="B2" i="50"/>
  <c r="B2" i="52" l="1"/>
  <c r="B2" i="5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<sst xmlns="http://schemas.openxmlformats.org/spreadsheetml/2006/main" count="6167" uniqueCount="263">
  <si>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</si>
  <si>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</si>
  <si>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</si>
  <si>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</si>
  <si>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</si>
  <si>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</si>
  <si>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</si>
  <si>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</si>
  <si>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</si>
  <si>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</si>
  <si>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</si>
  <si>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</si>
  <si>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</si>
  <si>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</si>
  <si>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</si>
  <si>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</si>
  <si>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</si>
  <si>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</si>
  <si>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</si>
  <si>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</si>
  <si>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</si>
  <si>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</si>
  <si>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</si>
  <si>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</si>
  <si>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</si>
  <si>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</si>
  <si>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</si>
  <si>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</si>
  <si>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</si>
  <si>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</si>
  <si>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</si>
  <si>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</si>
  <si>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</si>
  <si>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</si>
  <si>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</si>
  <si>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</si>
  <si>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</si>
  <si>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</si>
  <si>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</si>
  <si>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</si>
  <si>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</si>
  <si>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</si>
  <si>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</si>
  <si>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</si>
  <si>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</si>
  <si>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</si>
  <si>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</si>
  <si>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</si>
  <si>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</si>
  <si>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</si>
  <si>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</si>
  <si>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</si>
  <si>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</si>
  <si>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</si>
  <si>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</si>
  <si>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</si>
  <si>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</si>
  <si>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</si>
  <si>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</si>
  <si>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</si>
  <si>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</si>
  <si>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</si>
  <si>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</si>
  <si>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</si>
  <si>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</si>
  <si>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</si>
  <si>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</si>
  <si>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</si>
  <si>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</si>
  <si>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</si>
  <si>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</si>
  <si>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</si>
  <si>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</si>
  <si>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</si>
  <si>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</si>
  <si>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</si>
  <si>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</si>
  <si>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</si>
  <si>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</si>
  <si>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</si>
  <si>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</si>
  <si>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</si>
  <si>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</si>
  <si>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</si>
  <si>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</si>
  <si>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</si>
  <si>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</si>
  <si>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</si>
  <si>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</si>
  <si>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</si>
  <si>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</si>
  <si>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</si>
  <si>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</si>
  <si>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</si>
  <si>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</si>
  <si>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</si>
  <si>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</si>
  <si>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</si>
  <si>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</si>
  <si>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</si>
  <si>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</si>
  <si>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</si>
  <si>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</si>
  <si>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</si>
  <si>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</si>
  <si>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</si>
  <si>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</si>
  <si>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</si>
  <si>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</si>
  <si>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</si>
  <si>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</si>
  <si>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</si>
  <si>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</si>
  <si>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</si>
  <si>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</si>
  <si>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</si>
  <si>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</si>
  <si>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</si>
  <si>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</si>
  <si>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</si>
  <si>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</si>
  <si>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</si>
  <si>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</si>
  <si>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</si>
  <si>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</si>
  <si>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</si>
  <si>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</si>
  <si>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</si>
  <si>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</si>
  <si>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</si>
  <si>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</si>
  <si>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</si>
  <si>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</si>
  <si>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</si>
  <si>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</si>
  <si>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</si>
  <si>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</si>
  <si>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</si>
  <si>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</si>
  <si>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</si>
  <si>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</si>
  <si>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</si>
  <si>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</si>
  <si>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</si>
  <si>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</si>
  <si>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</si>
  <si>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</si>
  <si>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</si>
  <si>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</si>
  <si>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</si>
  <si>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</si>
  <si>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</si>
  <si>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</si>
  <si>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</si>
  <si>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</si>
  <si>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</si>
  <si>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</si>
  <si>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</si>
  <si>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</si>
  <si>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</si>
  <si>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</si>
  <si>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</si>
  <si>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</si>
  <si>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</si>
  <si>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</si>
  <si>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</si>
  <si>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</si>
  <si>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</si>
  <si>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</si>
  <si>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</si>
  <si>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</si>
  <si>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</si>
  <si>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</si>
  <si>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</si>
  <si>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</si>
  <si>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</si>
  <si>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</si>
  <si>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</si>
  <si>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</si>
  <si>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</si>
  <si>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</si>
  <si>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</si>
  <si>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</si>
  <si>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</si>
  <si>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</si>
  <si>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</si>
  <si>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</si>
  <si>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</si>
  <si>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</si>
  <si>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</si>
  <si>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</si>
  <si>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</si>
  <si>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</si>
  <si>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</si>
  <si>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</si>
  <si>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</si>
  <si>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</si>
  <si>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</si>
  <si>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</si>
  <si>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</si>
  <si>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</si>
  <si>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</si>
  <si>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</si>
  <si>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</si>
  <si>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</si>
  <si>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</si>
  <si>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</si>
  <si>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</si>
  <si>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</si>
  <si>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</si>
  <si>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</si>
  <si>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</si>
  <si>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</si>
  <si>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</si>
  <si>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</si>
  <si>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</si>
  <si>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</si>
  <si>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</si>
  <si>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</si>
  <si>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</si>
  <si>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</si>
  <si>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</si>
  <si>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</si>
  <si>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</si>
  <si>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</si>
  <si>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</si>
  <si>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</si>
  <si>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</si>
  <si>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</si>
  <si>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</si>
  <si>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</si>
  <si>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</si>
  <si>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</si>
  <si>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</si>
  <si>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</si>
  <si>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</si>
  <si>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</si>
  <si>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</si>
  <si>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</si>
  <si>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</si>
  <si>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</si>
  <si>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</si>
  <si>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</si>
  <si>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</si>
  <si>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</si>
  <si>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</si>
  <si>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</si>
  <si>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</si>
  <si>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</si>
  <si>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</si>
  <si>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Comune di Netro</t>
  </si>
  <si>
    <t>Provincia di Biella</t>
  </si>
  <si>
    <r>
      <t xml:space="preserve">A chi riscontra omissioni, imprecisioni o errori è richiesto di segnalarlo all’indirizzo PEC istituzionale che è: </t>
    </r>
    <r>
      <rPr>
        <i/>
        <sz val="10"/>
        <color theme="1"/>
        <rFont val="Arial"/>
        <family val="2"/>
      </rPr>
      <t>netro@pec.ptbiellese.it</t>
    </r>
    <r>
      <rPr>
        <i/>
        <sz val="10"/>
        <color rgb="FFFF0000"/>
        <rFont val="Arial"/>
        <family val="2"/>
      </rPr>
      <t xml:space="preserve"> , indirizzando apposita nota al Segretario Comunale.</t>
    </r>
  </si>
  <si>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t>
  </si>
  <si>
    <t>S.U.A.P. e COMMERCIO</t>
  </si>
  <si>
    <t>INFORMATIZZAZIONE</t>
  </si>
  <si>
    <t>49 - S.U.A.P. e COMMERCIO</t>
  </si>
  <si>
    <t>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</si>
  <si>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</si>
  <si>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</si>
  <si>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dipendenti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</si>
  <si>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 Nel terriotrio comunale non sono presenti alloggi pubblici.</t>
  </si>
  <si>
    <t>Piano Triennale per la Prevenzione della Corruzione e per la trasparenza 2020-2022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</si>
</sst>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1">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2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powerPivotData" Target="model/item.data"/><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 del 28.1.2020</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ecnico" refreshedDate="43130.390905439817" createdVersion="5" refreshedVersion="4" minRefreshableVersion="3" recordCount="53" xr:uid="{00000000-000A-0000-FFFF-FFFF00000000}">
  <cacheSource type="worksheet">
    <worksheetSource ref="G11:J64" sheet="Indice Schede"/>
  </cacheSource>
  <cacheFields count="4">
    <cacheField name="Procedimento o sottoprocedimento a rischio" numFmtId="0">
      <sharedItems count="50">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49 - S.U.A.P. e COMMERCIO"/>
        <s v=""/>
      </sharedItems>
    </cacheField>
    <cacheField name="Probabilità" numFmtId="2">
      <sharedItems containsMixedTypes="1" containsNumber="1" minValue="1.1666666666666667" maxValue="4" count="19">
        <n v="2.5"/>
        <n v="2"/>
        <n v="3.1666666666666665"/>
        <n v="3"/>
        <n v="2.8333333333333335"/>
        <n v="2.3333333333333335"/>
        <n v="1.5"/>
        <s v="Processo non sottoposto a mappatura e valutazione del rischio"/>
        <n v="2.1666666666666665"/>
        <n v="3.5"/>
        <n v="2.6666666666666665"/>
        <n v="3.3333333333333335"/>
        <n v="1.1666666666666667"/>
        <n v="1.3333333333333333"/>
        <n v="1.8333333333333333"/>
        <n v="3.6666666666666665" u="1"/>
        <n v="3.8333333333333335" u="1"/>
        <n v="1.6666666666666667" u="1"/>
        <n v="4" u="1"/>
      </sharedItems>
    </cacheField>
    <cacheField name="Impatto" numFmtId="2">
      <sharedItems containsMixedTypes="1" containsNumber="1" minValue="0.75" maxValue="2.25" count="8">
        <n v="1.75"/>
        <n v="1.5"/>
        <n v="1.25"/>
        <s v=""/>
        <n v="1"/>
        <n v="0.75"/>
        <n v="2"/>
        <n v="2.25" u="1"/>
      </sharedItems>
    </cacheField>
    <cacheField name="Rischio" numFmtId="2">
      <sharedItems containsMixedTypes="1" containsNumber="1" minValue="0.875" maxValue="7" count="42">
        <n v="4.375"/>
        <n v="3"/>
        <n v="4.75"/>
        <n v="3.75"/>
        <n v="4.25"/>
        <n v="2.916666666666667"/>
        <n v="3.25"/>
        <s v=""/>
        <n v="3.7916666666666665"/>
        <n v="2.1666666666666665"/>
        <n v="3.1666666666666665"/>
        <n v="3.541666666666667"/>
        <n v="2.25"/>
        <n v="2.708333333333333"/>
        <n v="3.333333333333333"/>
        <n v="2"/>
        <n v="4.166666666666667"/>
        <n v="0.875"/>
        <n v="1.4583333333333335"/>
        <n v="3.125"/>
        <n v="2.333333333333333"/>
        <n v="3.208333333333333"/>
        <n v="6.666666666666667"/>
        <n v="3.6666666666666665"/>
        <n v="4"/>
        <n v="2.3333333333333335"/>
        <n v="2.625"/>
        <n v="5.25" u="1"/>
        <n v="6.7083333333333339" u="1"/>
        <n v="4.791666666666667" u="1"/>
        <n v="4.583333333333333" u="1"/>
        <n v="2.5" u="1"/>
        <n v="7" u="1"/>
        <n v="3.3333333333333335" u="1"/>
        <n v="4.125" u="1"/>
        <n v="5.8333333333333339" u="1"/>
        <n v="3.958333333333333" u="1"/>
        <n v="1.6666666666666665" u="1"/>
        <n v="3.5" u="1"/>
        <n v="1.6666666666666667" u="1"/>
        <n v="2.6666666666666665" u="1"/>
        <n v="1.5"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ecnico" refreshedDate="44578.723696990739" createdVersion="5" refreshedVersion="7" minRefreshableVersion="3" recordCount="53" xr:uid="{00000000-000A-0000-FFFF-FFFF05000000}">
  <cacheSource type="worksheet">
    <worksheetSource ref="U11:V64" sheet="Indice Schede"/>
  </cacheSource>
  <cacheFields count="2">
    <cacheField name="Processo analizzato" numFmtId="0">
      <sharedItems count="51">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30 - Gestione del protocollo"/>
        <s v="31 - Gestione dell'archivio"/>
        <s v="32 - Gestione delle sepolture e dei loculi"/>
        <s v="33 - Gestione delle tombe di famiglia"/>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2 - Gestione dell'elettorato"/>
        <s v="44 - Gestione del diritto allo studio"/>
        <s v="45 - Vigilanza sulla circolazione e la sosta"/>
        <s v="46 - Gestione del reticolato idrico minore"/>
        <s v="47 - Affidamenti in house"/>
        <s v="48 - Controlli sull'uso del territorio"/>
        <s v="49 - S.U.A.P. e COMMERCIO"/>
        <s v="28 - Servizi di integrazione dei cittadini stranieri" u="1"/>
        <s v="27 - Servizi per adulti in difficoltà" u="1"/>
        <s v="11 - Levata dei protesti " u="1"/>
        <s v="43 - Gestione degli alloggi pubblici" u="1"/>
        <s v="26 - Servizi per disabili" u="1"/>
        <s v="29 - Raccolta e smaltimento rifiuti" u="1"/>
        <s v="41 - Gestione della leva" u="1"/>
        <s v="36 - Gare ad evidenza pubblica di vendita di beni" u="1"/>
        <s v="46 - Vigilanza sulla circolazione e la sosta" u="1"/>
        <s v="25 - Servizi assistenziali e socio-sanitari per anziani" u="1"/>
        <s v="34 - Organizzazione eventi" u="1"/>
      </sharedItems>
    </cacheField>
    <cacheField name="Misure per la riduzione del rischio" numFmtId="0">
      <sharedItems count="48"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
        <s v="Oltre a quanto indicato nella scheda precedente per quanto riguarda questa fattispecie si ritiene necessario adoattre un apposito regolamento e l'eventuale assegnazione di nuove tombe andrà fatta con apposito procedimento ad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en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INFORMATIZZAZIONE"/>
        <s v="Vanno previste vendite di beni mobili ed immobili solo se previste in appositi bandi con tutte le regole necessarie o con regolamenti che comunque prevedano un coinvolgimento di diversi soggetti." u="1"/>
        <s v="Le graduatorie per l'assegnazione degli alloggi popolari dovranno essere redatte esclusivamente da soggetti terzi rispetto ai dipendenti dell'ufficio. Ci si rivolga prioritariamente alle prestazioni di esperti di comuni e agenzie autonome." u="1"/>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u="1"/>
        <s v="Quando il segretario esercita questa funzione, lo fa sempre alla presenza di un suo collaboratore che sia in grado in ogni momento di testimoniare dell'integrità dei suoi comportamenti. "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La leva militare al momento è sospesa, anche se in realtà le liste devono ancora essere compilate. Non esistono fattispecie teoriche di corruzione in questo campo."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r>
  <r>
    <x v="1"/>
    <x v="1"/>
  </r>
  <r>
    <x v="2"/>
    <x v="2"/>
  </r>
  <r>
    <x v="3"/>
    <x v="3"/>
  </r>
  <r>
    <x v="4"/>
    <x v="4"/>
  </r>
  <r>
    <x v="5"/>
    <x v="5"/>
  </r>
  <r>
    <x v="6"/>
    <x v="6"/>
  </r>
  <r>
    <x v="7"/>
    <x v="7"/>
  </r>
  <r>
    <x v="8"/>
    <x v="8"/>
  </r>
  <r>
    <x v="9"/>
    <x v="8"/>
  </r>
  <r>
    <x v="10"/>
    <x v="9"/>
  </r>
  <r>
    <x v="11"/>
    <x v="10"/>
  </r>
  <r>
    <x v="12"/>
    <x v="11"/>
  </r>
  <r>
    <x v="13"/>
    <x v="12"/>
  </r>
  <r>
    <x v="14"/>
    <x v="13"/>
  </r>
  <r>
    <x v="15"/>
    <x v="14"/>
  </r>
  <r>
    <x v="16"/>
    <x v="15"/>
  </r>
  <r>
    <x v="17"/>
    <x v="16"/>
  </r>
  <r>
    <x v="18"/>
    <x v="17"/>
  </r>
  <r>
    <x v="19"/>
    <x v="17"/>
  </r>
  <r>
    <x v="20"/>
    <x v="18"/>
  </r>
  <r>
    <x v="21"/>
    <x v="19"/>
  </r>
  <r>
    <x v="22"/>
    <x v="20"/>
  </r>
  <r>
    <x v="23"/>
    <x v="21"/>
  </r>
  <r>
    <x v="10"/>
    <x v="9"/>
  </r>
  <r>
    <x v="10"/>
    <x v="9"/>
  </r>
  <r>
    <x v="10"/>
    <x v="9"/>
  </r>
  <r>
    <x v="10"/>
    <x v="9"/>
  </r>
  <r>
    <x v="10"/>
    <x v="9"/>
  </r>
  <r>
    <x v="24"/>
    <x v="22"/>
  </r>
  <r>
    <x v="25"/>
    <x v="23"/>
  </r>
  <r>
    <x v="26"/>
    <x v="24"/>
  </r>
  <r>
    <x v="27"/>
    <x v="25"/>
  </r>
  <r>
    <x v="10"/>
    <x v="9"/>
  </r>
  <r>
    <x v="28"/>
    <x v="26"/>
  </r>
  <r>
    <x v="10"/>
    <x v="9"/>
  </r>
  <r>
    <x v="29"/>
    <x v="27"/>
  </r>
  <r>
    <x v="30"/>
    <x v="27"/>
  </r>
  <r>
    <x v="31"/>
    <x v="28"/>
  </r>
  <r>
    <x v="32"/>
    <x v="29"/>
  </r>
  <r>
    <x v="10"/>
    <x v="9"/>
  </r>
  <r>
    <x v="33"/>
    <x v="30"/>
  </r>
  <r>
    <x v="10"/>
    <x v="9"/>
  </r>
  <r>
    <x v="34"/>
    <x v="31"/>
  </r>
  <r>
    <x v="35"/>
    <x v="32"/>
  </r>
  <r>
    <x v="36"/>
    <x v="33"/>
  </r>
  <r>
    <x v="37"/>
    <x v="34"/>
  </r>
  <r>
    <x v="38"/>
    <x v="35"/>
  </r>
  <r>
    <x v="39"/>
    <x v="36"/>
  </r>
  <r>
    <x v="10"/>
    <x v="9"/>
  </r>
  <r>
    <x v="10"/>
    <x v="9"/>
  </r>
  <r>
    <x v="10"/>
    <x v="9"/>
  </r>
  <r>
    <x v="10"/>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missingCaption=" " updatedVersion="4" minRefreshableVersion="3" showDrill="0" showDataTips="0" enableDrill="0" rowGrandTotals="0" colGrandTotals="0" createdVersion="5" indent="0" showHeaders="0" compact="0" compactData="0" multipleFieldFilters="0" fieldListSortAscending="1">
  <location ref="B20:E69" firstHeaderRow="0" firstDataRow="0" firstDataCol="4"/>
  <pivotFields count="4">
    <pivotField axis="axisRow" compact="0" outline="0" showAll="0" defaultSubtotal="0">
      <items count="50">
        <item x="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s>
    </pivotField>
    <pivotField axis="axisRow" compact="0" outline="0" showAll="0" defaultSubtotal="0">
      <items count="19">
        <item x="12"/>
        <item x="13"/>
        <item m="1" x="17"/>
        <item x="14"/>
        <item x="1"/>
        <item x="8"/>
        <item x="5"/>
        <item x="0"/>
        <item x="10"/>
        <item x="4"/>
        <item x="3"/>
        <item x="2"/>
        <item x="11"/>
        <item x="9"/>
        <item m="1" x="15"/>
        <item m="1" x="16"/>
        <item m="1" x="18"/>
        <item x="7"/>
        <item x="6"/>
      </items>
    </pivotField>
    <pivotField axis="axisRow" compact="0" outline="0" showAll="0" defaultSubtotal="0">
      <items count="8">
        <item x="5"/>
        <item x="4"/>
        <item x="2"/>
        <item x="1"/>
        <item x="0"/>
        <item m="1" x="7"/>
        <item x="3"/>
        <item x="6"/>
      </items>
    </pivotField>
    <pivotField axis="axisRow" compact="0" outline="0" showAll="0" defaultSubtotal="0">
      <items count="42">
        <item x="17"/>
        <item m="1" x="41"/>
        <item m="1" x="37"/>
        <item m="1" x="39"/>
        <item x="15"/>
        <item x="9"/>
        <item x="20"/>
        <item m="1" x="31"/>
        <item m="1" x="40"/>
        <item x="5"/>
        <item x="19"/>
        <item x="21"/>
        <item x="14"/>
        <item m="1" x="33"/>
        <item m="1" x="38"/>
        <item x="11"/>
        <item x="3"/>
        <item x="8"/>
        <item m="1" x="36"/>
        <item m="1" x="34"/>
        <item x="16"/>
        <item x="4"/>
        <item x="0"/>
        <item m="1" x="30"/>
        <item x="2"/>
        <item m="1" x="29"/>
        <item m="1" x="27"/>
        <item m="1" x="35"/>
        <item m="1" x="28"/>
        <item m="1" x="32"/>
        <item x="7"/>
        <item x="1"/>
        <item x="6"/>
        <item x="10"/>
        <item x="12"/>
        <item x="13"/>
        <item x="18"/>
        <item x="22"/>
        <item x="23"/>
        <item x="24"/>
        <item x="25"/>
        <item x="26"/>
      </items>
    </pivotField>
  </pivotFields>
  <rowFields count="4">
    <field x="0"/>
    <field x="1"/>
    <field x="2"/>
    <field x="3"/>
  </rowFields>
  <rowItems count="50">
    <i>
      <x/>
      <x v="17"/>
      <x v="6"/>
      <x v="30"/>
    </i>
    <i>
      <x v="1"/>
      <x v="7"/>
      <x v="4"/>
      <x v="22"/>
    </i>
    <i>
      <x v="2"/>
      <x v="4"/>
      <x v="3"/>
      <x v="31"/>
    </i>
    <i>
      <x v="3"/>
      <x v="11"/>
      <x v="3"/>
      <x v="24"/>
    </i>
    <i>
      <x v="4"/>
      <x v="10"/>
      <x v="2"/>
      <x v="16"/>
    </i>
    <i>
      <x v="5"/>
      <x v="9"/>
      <x v="3"/>
      <x v="21"/>
    </i>
    <i>
      <x v="6"/>
      <x v="6"/>
      <x v="2"/>
      <x v="9"/>
    </i>
    <i>
      <x v="7"/>
      <x v="10"/>
      <x v="2"/>
      <x v="16"/>
    </i>
    <i>
      <x v="8"/>
      <x v="18"/>
      <x v="3"/>
      <x v="32"/>
    </i>
    <i>
      <x v="9"/>
      <x v="11"/>
      <x v="3"/>
      <x v="24"/>
    </i>
    <i>
      <x v="10"/>
      <x v="9"/>
      <x v="3"/>
      <x v="21"/>
    </i>
    <i>
      <x v="11"/>
      <x v="17"/>
      <x v="6"/>
      <x v="30"/>
    </i>
    <i>
      <x v="12"/>
      <x v="5"/>
      <x v="4"/>
      <x v="17"/>
    </i>
    <i>
      <x v="13"/>
      <x v="5"/>
      <x v="1"/>
      <x v="5"/>
    </i>
    <i>
      <x v="14"/>
      <x v="11"/>
      <x v="1"/>
      <x v="33"/>
    </i>
    <i>
      <x v="15"/>
      <x v="9"/>
      <x v="2"/>
      <x v="15"/>
    </i>
    <i>
      <x v="16"/>
      <x v="13"/>
      <x v="2"/>
      <x v="22"/>
    </i>
    <i>
      <x v="17"/>
      <x v="10"/>
      <x v="1"/>
      <x v="31"/>
    </i>
    <i>
      <x v="18"/>
      <x v="18"/>
      <x v="3"/>
      <x v="34"/>
    </i>
    <i>
      <x v="19"/>
      <x v="5"/>
      <x v="2"/>
      <x v="35"/>
    </i>
    <i>
      <x v="20"/>
      <x v="9"/>
      <x v="3"/>
      <x v="21"/>
    </i>
    <i>
      <x v="21"/>
      <x v="8"/>
      <x v="2"/>
      <x v="12"/>
    </i>
    <i>
      <x v="22"/>
      <x v="5"/>
      <x v="1"/>
      <x v="5"/>
    </i>
    <i>
      <x v="23"/>
      <x v="4"/>
      <x v="1"/>
      <x v="4"/>
    </i>
    <i>
      <x v="24"/>
      <x v="12"/>
      <x v="2"/>
      <x v="20"/>
    </i>
    <i>
      <x v="25"/>
      <x v="17"/>
      <x v="6"/>
      <x v="30"/>
    </i>
    <i>
      <x v="26"/>
      <x v="17"/>
      <x v="6"/>
      <x v="30"/>
    </i>
    <i>
      <x v="27"/>
      <x v="17"/>
      <x v="6"/>
      <x v="30"/>
    </i>
    <i>
      <x v="28"/>
      <x v="17"/>
      <x v="6"/>
      <x v="30"/>
    </i>
    <i>
      <x v="29"/>
      <x v="17"/>
      <x v="6"/>
      <x v="30"/>
    </i>
    <i>
      <x v="30"/>
      <x/>
      <x/>
      <x/>
    </i>
    <i>
      <x v="31"/>
      <x/>
      <x v="2"/>
      <x v="36"/>
    </i>
    <i>
      <x v="32"/>
      <x v="5"/>
      <x v="2"/>
      <x v="35"/>
    </i>
    <i>
      <x v="33"/>
      <x v="7"/>
      <x v="3"/>
      <x v="16"/>
    </i>
    <i>
      <x v="34"/>
      <x v="17"/>
      <x v="6"/>
      <x v="30"/>
    </i>
    <i>
      <x v="35"/>
      <x v="7"/>
      <x v="2"/>
      <x v="10"/>
    </i>
    <i>
      <x v="36"/>
      <x v="17"/>
      <x v="6"/>
      <x v="30"/>
    </i>
    <i>
      <x v="37"/>
      <x v="1"/>
      <x v="4"/>
      <x v="6"/>
    </i>
    <i>
      <x v="38"/>
      <x v="3"/>
      <x v="4"/>
      <x v="11"/>
    </i>
    <i>
      <x v="39"/>
      <x v="12"/>
      <x v="7"/>
      <x v="37"/>
    </i>
    <i>
      <x v="40"/>
      <x v="3"/>
      <x v="7"/>
      <x v="38"/>
    </i>
    <i>
      <x v="41"/>
      <x v="17"/>
      <x v="6"/>
      <x v="30"/>
    </i>
    <i>
      <x v="42"/>
      <x v="4"/>
      <x v="1"/>
      <x v="4"/>
    </i>
    <i>
      <x v="43"/>
      <x v="17"/>
      <x v="6"/>
      <x v="30"/>
    </i>
    <i>
      <x v="44"/>
      <x v="8"/>
      <x v="3"/>
      <x v="39"/>
    </i>
    <i>
      <x v="45"/>
      <x v="6"/>
      <x v="1"/>
      <x v="40"/>
    </i>
    <i>
      <x v="46"/>
      <x v="7"/>
      <x v="2"/>
      <x v="10"/>
    </i>
    <i>
      <x v="47"/>
      <x v="13"/>
      <x/>
      <x v="41"/>
    </i>
    <i>
      <x v="48"/>
      <x v="7"/>
      <x v="3"/>
      <x v="16"/>
    </i>
    <i>
      <x v="49"/>
      <x v="4"/>
      <x v="3"/>
      <x v="31"/>
    </i>
  </rowItems>
  <colItems count="1">
    <i/>
  </colItems>
  <formats count="120">
    <format dxfId="921">
      <pivotArea dataOnly="0" labelOnly="1" outline="0" fieldPosition="0">
        <references count="2">
          <reference field="0" count="1" selected="0">
            <x v="0"/>
          </reference>
          <reference field="1" count="1">
            <x v="17"/>
          </reference>
        </references>
      </pivotArea>
    </format>
    <format dxfId="920">
      <pivotArea dataOnly="0" labelOnly="1" outline="0" fieldPosition="0">
        <references count="2">
          <reference field="0" count="1" selected="0">
            <x v="0"/>
          </reference>
          <reference field="1" count="1">
            <x v="17"/>
          </reference>
        </references>
      </pivotArea>
    </format>
    <format dxfId="919">
      <pivotArea dataOnly="0" labelOnly="1" outline="0" fieldPosition="0">
        <references count="3">
          <reference field="0" count="1" selected="0">
            <x v="0"/>
          </reference>
          <reference field="1" count="1" selected="0">
            <x v="17"/>
          </reference>
          <reference field="2" count="1">
            <x v="6"/>
          </reference>
        </references>
      </pivotArea>
    </format>
    <format dxfId="918">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917">
      <pivotArea dataOnly="0" labelOnly="1" outline="0" fieldPosition="0">
        <references count="2">
          <reference field="0" count="1" selected="0">
            <x v="1"/>
          </reference>
          <reference field="1" count="1">
            <x v="7"/>
          </reference>
        </references>
      </pivotArea>
    </format>
    <format dxfId="916">
      <pivotArea dataOnly="0" labelOnly="1" outline="0" fieldPosition="0">
        <references count="2">
          <reference field="0" count="1" selected="0">
            <x v="2"/>
          </reference>
          <reference field="1" count="1">
            <x v="4"/>
          </reference>
        </references>
      </pivotArea>
    </format>
    <format dxfId="915">
      <pivotArea dataOnly="0" labelOnly="1" outline="0" fieldPosition="0">
        <references count="2">
          <reference field="0" count="1" selected="0">
            <x v="3"/>
          </reference>
          <reference field="1" count="1">
            <x v="13"/>
          </reference>
        </references>
      </pivotArea>
    </format>
    <format dxfId="914">
      <pivotArea dataOnly="0" labelOnly="1" outline="0" fieldPosition="0">
        <references count="2">
          <reference field="0" count="1" selected="0">
            <x v="4"/>
          </reference>
          <reference field="1" count="1">
            <x v="6"/>
          </reference>
        </references>
      </pivotArea>
    </format>
    <format dxfId="913">
      <pivotArea dataOnly="0" labelOnly="1" outline="0" fieldPosition="0">
        <references count="2">
          <reference field="0" count="1" selected="0">
            <x v="5"/>
          </reference>
          <reference field="1" count="1">
            <x v="9"/>
          </reference>
        </references>
      </pivotArea>
    </format>
    <format dxfId="912">
      <pivotArea dataOnly="0" labelOnly="1" outline="0" fieldPosition="0">
        <references count="2">
          <reference field="0" count="1" selected="0">
            <x v="6"/>
          </reference>
          <reference field="1" count="1">
            <x v="6"/>
          </reference>
        </references>
      </pivotArea>
    </format>
    <format dxfId="911">
      <pivotArea dataOnly="0" labelOnly="1" outline="0" fieldPosition="0">
        <references count="2">
          <reference field="0" count="1" selected="0">
            <x v="7"/>
          </reference>
          <reference field="1" count="1">
            <x v="10"/>
          </reference>
        </references>
      </pivotArea>
    </format>
    <format dxfId="910">
      <pivotArea dataOnly="0" labelOnly="1" outline="0" fieldPosition="0">
        <references count="2">
          <reference field="0" count="1" selected="0">
            <x v="8"/>
          </reference>
          <reference field="1" count="1">
            <x v="3"/>
          </reference>
        </references>
      </pivotArea>
    </format>
    <format dxfId="909">
      <pivotArea dataOnly="0" labelOnly="1" outline="0" fieldPosition="0">
        <references count="2">
          <reference field="0" count="1" selected="0">
            <x v="9"/>
          </reference>
          <reference field="1" count="1">
            <x v="16"/>
          </reference>
        </references>
      </pivotArea>
    </format>
    <format dxfId="908">
      <pivotArea dataOnly="0" labelOnly="1" outline="0" fieldPosition="0">
        <references count="2">
          <reference field="0" count="1" selected="0">
            <x v="10"/>
          </reference>
          <reference field="1" count="1">
            <x v="15"/>
          </reference>
        </references>
      </pivotArea>
    </format>
    <format dxfId="907">
      <pivotArea dataOnly="0" labelOnly="1" outline="0" fieldPosition="0">
        <references count="2">
          <reference field="0" count="1" selected="0">
            <x v="11"/>
          </reference>
          <reference field="1" count="1">
            <x v="4"/>
          </reference>
        </references>
      </pivotArea>
    </format>
    <format dxfId="906">
      <pivotArea dataOnly="0" labelOnly="1" outline="0" fieldPosition="0">
        <references count="2">
          <reference field="0" count="1" selected="0">
            <x v="12"/>
          </reference>
          <reference field="1" count="1">
            <x v="5"/>
          </reference>
        </references>
      </pivotArea>
    </format>
    <format dxfId="905">
      <pivotArea dataOnly="0" labelOnly="1" outline="0" fieldPosition="0">
        <references count="2">
          <reference field="0" count="1" selected="0">
            <x v="14"/>
          </reference>
          <reference field="1" count="1">
            <x v="12"/>
          </reference>
        </references>
      </pivotArea>
    </format>
    <format dxfId="904">
      <pivotArea dataOnly="0" labelOnly="1" outline="0" fieldPosition="0">
        <references count="2">
          <reference field="0" count="1" selected="0">
            <x v="15"/>
          </reference>
          <reference field="1" count="1">
            <x v="11"/>
          </reference>
        </references>
      </pivotArea>
    </format>
    <format dxfId="903">
      <pivotArea dataOnly="0" labelOnly="1" outline="0" fieldPosition="0">
        <references count="2">
          <reference field="0" count="1" selected="0">
            <x v="16"/>
          </reference>
          <reference field="1" count="1">
            <x v="15"/>
          </reference>
        </references>
      </pivotArea>
    </format>
    <format dxfId="902">
      <pivotArea dataOnly="0" labelOnly="1" outline="0" fieldPosition="0">
        <references count="2">
          <reference field="0" count="1" selected="0">
            <x v="17"/>
          </reference>
          <reference field="1" count="1">
            <x v="8"/>
          </reference>
        </references>
      </pivotArea>
    </format>
    <format dxfId="901">
      <pivotArea dataOnly="0" labelOnly="1" outline="0" fieldPosition="0">
        <references count="2">
          <reference field="0" count="1" selected="0">
            <x v="18"/>
          </reference>
          <reference field="1" count="1">
            <x v="3"/>
          </reference>
        </references>
      </pivotArea>
    </format>
    <format dxfId="900">
      <pivotArea dataOnly="0" labelOnly="1" outline="0" fieldPosition="0">
        <references count="2">
          <reference field="0" count="1" selected="0">
            <x v="19"/>
          </reference>
          <reference field="1" count="1">
            <x v="5"/>
          </reference>
        </references>
      </pivotArea>
    </format>
    <format dxfId="899">
      <pivotArea dataOnly="0" labelOnly="1" outline="0" fieldPosition="0">
        <references count="2">
          <reference field="0" count="1" selected="0">
            <x v="20"/>
          </reference>
          <reference field="1" count="1">
            <x v="9"/>
          </reference>
        </references>
      </pivotArea>
    </format>
    <format dxfId="898">
      <pivotArea dataOnly="0" labelOnly="1" outline="0" fieldPosition="0">
        <references count="2">
          <reference field="0" count="1" selected="0">
            <x v="21"/>
          </reference>
          <reference field="1" count="1">
            <x v="12"/>
          </reference>
        </references>
      </pivotArea>
    </format>
    <format dxfId="897">
      <pivotArea dataOnly="0" labelOnly="1" outline="0" fieldPosition="0">
        <references count="2">
          <reference field="0" count="1" selected="0">
            <x v="22"/>
          </reference>
          <reference field="1" count="1">
            <x v="5"/>
          </reference>
        </references>
      </pivotArea>
    </format>
    <format dxfId="896">
      <pivotArea dataOnly="0" labelOnly="1" outline="0" fieldPosition="0">
        <references count="2">
          <reference field="0" count="1" selected="0">
            <x v="23"/>
          </reference>
          <reference field="1" count="1">
            <x v="4"/>
          </reference>
        </references>
      </pivotArea>
    </format>
    <format dxfId="895">
      <pivotArea dataOnly="0" labelOnly="1" outline="0" fieldPosition="0">
        <references count="2">
          <reference field="0" count="1" selected="0">
            <x v="24"/>
          </reference>
          <reference field="1" count="1">
            <x v="13"/>
          </reference>
        </references>
      </pivotArea>
    </format>
    <format dxfId="894">
      <pivotArea dataOnly="0" labelOnly="1" outline="0" fieldPosition="0">
        <references count="2">
          <reference field="0" count="1" selected="0">
            <x v="29"/>
          </reference>
          <reference field="1" count="1">
            <x v="14"/>
          </reference>
        </references>
      </pivotArea>
    </format>
    <format dxfId="893">
      <pivotArea dataOnly="0" labelOnly="1" outline="0" fieldPosition="0">
        <references count="2">
          <reference field="0" count="1" selected="0">
            <x v="30"/>
          </reference>
          <reference field="1" count="1">
            <x v="0"/>
          </reference>
        </references>
      </pivotArea>
    </format>
    <format dxfId="892">
      <pivotArea dataOnly="0" labelOnly="1" outline="0" fieldPosition="0">
        <references count="2">
          <reference field="0" count="1" selected="0">
            <x v="32"/>
          </reference>
          <reference field="1" count="1">
            <x v="5"/>
          </reference>
        </references>
      </pivotArea>
    </format>
    <format dxfId="891">
      <pivotArea dataOnly="0" labelOnly="1" outline="0" fieldPosition="0">
        <references count="2">
          <reference field="0" count="1" selected="0">
            <x v="33"/>
          </reference>
          <reference field="1" count="1">
            <x v="7"/>
          </reference>
        </references>
      </pivotArea>
    </format>
    <format dxfId="890">
      <pivotArea dataOnly="0" labelOnly="1" outline="0" fieldPosition="0">
        <references count="2">
          <reference field="0" count="1" selected="0">
            <x v="34"/>
          </reference>
          <reference field="1" count="1">
            <x v="10"/>
          </reference>
        </references>
      </pivotArea>
    </format>
    <format dxfId="889">
      <pivotArea dataOnly="0" labelOnly="1" outline="0" fieldPosition="0">
        <references count="2">
          <reference field="0" count="1" selected="0">
            <x v="35"/>
          </reference>
          <reference field="1" count="1">
            <x v="8"/>
          </reference>
        </references>
      </pivotArea>
    </format>
    <format dxfId="888">
      <pivotArea dataOnly="0" labelOnly="1" outline="0" fieldPosition="0">
        <references count="2">
          <reference field="0" count="1" selected="0">
            <x v="36"/>
          </reference>
          <reference field="1" count="1">
            <x v="7"/>
          </reference>
        </references>
      </pivotArea>
    </format>
    <format dxfId="887">
      <pivotArea dataOnly="0" labelOnly="1" outline="0" fieldPosition="0">
        <references count="2">
          <reference field="0" count="1" selected="0">
            <x v="37"/>
          </reference>
          <reference field="1" count="1">
            <x v="1"/>
          </reference>
        </references>
      </pivotArea>
    </format>
    <format dxfId="886">
      <pivotArea dataOnly="0" labelOnly="1" outline="0" fieldPosition="0">
        <references count="2">
          <reference field="0" count="1" selected="0">
            <x v="39"/>
          </reference>
          <reference field="1" count="1">
            <x v="12"/>
          </reference>
        </references>
      </pivotArea>
    </format>
    <format dxfId="885">
      <pivotArea dataOnly="0" labelOnly="1" outline="0" fieldPosition="0">
        <references count="2">
          <reference field="0" count="1" selected="0">
            <x v="40"/>
          </reference>
          <reference field="1" count="1">
            <x v="3"/>
          </reference>
        </references>
      </pivotArea>
    </format>
    <format dxfId="884">
      <pivotArea dataOnly="0" labelOnly="1" outline="0" fieldPosition="0">
        <references count="2">
          <reference field="0" count="1" selected="0">
            <x v="41"/>
          </reference>
          <reference field="1" count="1">
            <x v="0"/>
          </reference>
        </references>
      </pivotArea>
    </format>
    <format dxfId="883">
      <pivotArea dataOnly="0" labelOnly="1" outline="0" fieldPosition="0">
        <references count="2">
          <reference field="0" count="1" selected="0">
            <x v="42"/>
          </reference>
          <reference field="1" count="1">
            <x v="4"/>
          </reference>
        </references>
      </pivotArea>
    </format>
    <format dxfId="882">
      <pivotArea dataOnly="0" labelOnly="1" outline="0" fieldPosition="0">
        <references count="2">
          <reference field="0" count="1" selected="0">
            <x v="43"/>
          </reference>
          <reference field="1" count="1">
            <x v="8"/>
          </reference>
        </references>
      </pivotArea>
    </format>
    <format dxfId="881">
      <pivotArea dataOnly="0" labelOnly="1" outline="0" fieldPosition="0">
        <references count="2">
          <reference field="0" count="1" selected="0">
            <x v="45"/>
          </reference>
          <reference field="1" count="1">
            <x v="2"/>
          </reference>
        </references>
      </pivotArea>
    </format>
    <format dxfId="880">
      <pivotArea dataOnly="0" labelOnly="1" outline="0" fieldPosition="0">
        <references count="2">
          <reference field="0" count="1" selected="0">
            <x v="46"/>
          </reference>
          <reference field="1" count="1">
            <x v="7"/>
          </reference>
        </references>
      </pivotArea>
    </format>
    <format dxfId="879">
      <pivotArea dataOnly="0" labelOnly="1" outline="0" fieldPosition="0">
        <references count="2">
          <reference field="0" count="1" selected="0">
            <x v="47"/>
          </reference>
          <reference field="1" count="1">
            <x v="11"/>
          </reference>
        </references>
      </pivotArea>
    </format>
    <format dxfId="878">
      <pivotArea dataOnly="0" labelOnly="1" outline="0" fieldPosition="0">
        <references count="2">
          <reference field="0" count="1" selected="0">
            <x v="48"/>
          </reference>
          <reference field="1" count="1">
            <x v="10"/>
          </reference>
        </references>
      </pivotArea>
    </format>
    <format dxfId="877">
      <pivotArea dataOnly="0" labelOnly="1" outline="0" fieldPosition="0">
        <references count="3">
          <reference field="0" count="1" selected="0">
            <x v="1"/>
          </reference>
          <reference field="1" count="1" selected="0">
            <x v="7"/>
          </reference>
          <reference field="2" count="1">
            <x v="3"/>
          </reference>
        </references>
      </pivotArea>
    </format>
    <format dxfId="876">
      <pivotArea dataOnly="0" labelOnly="1" outline="0" fieldPosition="0">
        <references count="3">
          <reference field="0" count="1" selected="0">
            <x v="2"/>
          </reference>
          <reference field="1" count="1" selected="0">
            <x v="4"/>
          </reference>
          <reference field="2" count="1">
            <x v="2"/>
          </reference>
        </references>
      </pivotArea>
    </format>
    <format dxfId="875">
      <pivotArea dataOnly="0" labelOnly="1" outline="0" fieldPosition="0">
        <references count="3">
          <reference field="0" count="1" selected="0">
            <x v="3"/>
          </reference>
          <reference field="1" count="1" selected="0">
            <x v="13"/>
          </reference>
          <reference field="2" count="1">
            <x v="3"/>
          </reference>
        </references>
      </pivotArea>
    </format>
    <format dxfId="874">
      <pivotArea dataOnly="0" labelOnly="1" outline="0" fieldPosition="0">
        <references count="3">
          <reference field="0" count="1" selected="0">
            <x v="4"/>
          </reference>
          <reference field="1" count="1" selected="0">
            <x v="6"/>
          </reference>
          <reference field="2" count="1">
            <x v="2"/>
          </reference>
        </references>
      </pivotArea>
    </format>
    <format dxfId="873">
      <pivotArea dataOnly="0" labelOnly="1" outline="0" fieldPosition="0">
        <references count="3">
          <reference field="0" count="1" selected="0">
            <x v="5"/>
          </reference>
          <reference field="1" count="1" selected="0">
            <x v="9"/>
          </reference>
          <reference field="2" count="1">
            <x v="3"/>
          </reference>
        </references>
      </pivotArea>
    </format>
    <format dxfId="872">
      <pivotArea dataOnly="0" labelOnly="1" outline="0" fieldPosition="0">
        <references count="3">
          <reference field="0" count="1" selected="0">
            <x v="6"/>
          </reference>
          <reference field="1" count="1" selected="0">
            <x v="6"/>
          </reference>
          <reference field="2" count="1">
            <x v="2"/>
          </reference>
        </references>
      </pivotArea>
    </format>
    <format dxfId="871">
      <pivotArea dataOnly="0" labelOnly="1" outline="0" fieldPosition="0">
        <references count="3">
          <reference field="0" count="1" selected="0">
            <x v="8"/>
          </reference>
          <reference field="1" count="1" selected="0">
            <x v="3"/>
          </reference>
          <reference field="2" count="1">
            <x v="3"/>
          </reference>
        </references>
      </pivotArea>
    </format>
    <format dxfId="870">
      <pivotArea dataOnly="0" labelOnly="1" outline="0" fieldPosition="0">
        <references count="3">
          <reference field="0" count="1" selected="0">
            <x v="9"/>
          </reference>
          <reference field="1" count="1" selected="0">
            <x v="16"/>
          </reference>
          <reference field="2" count="1">
            <x v="4"/>
          </reference>
        </references>
      </pivotArea>
    </format>
    <format dxfId="869">
      <pivotArea dataOnly="0" labelOnly="1" outline="0" fieldPosition="0">
        <references count="3">
          <reference field="0" count="1" selected="0">
            <x v="13"/>
          </reference>
          <reference field="1" count="1" selected="0">
            <x v="5"/>
          </reference>
          <reference field="2" count="1">
            <x v="1"/>
          </reference>
        </references>
      </pivotArea>
    </format>
    <format dxfId="868">
      <pivotArea dataOnly="0" labelOnly="1" outline="0" fieldPosition="0">
        <references count="3">
          <reference field="0" count="1" selected="0">
            <x v="15"/>
          </reference>
          <reference field="1" count="1" selected="0">
            <x v="11"/>
          </reference>
          <reference field="2" count="1">
            <x v="2"/>
          </reference>
        </references>
      </pivotArea>
    </format>
    <format dxfId="867">
      <pivotArea dataOnly="0" labelOnly="1" outline="0" fieldPosition="0">
        <references count="3">
          <reference field="0" count="1" selected="0">
            <x v="17"/>
          </reference>
          <reference field="1" count="1" selected="0">
            <x v="8"/>
          </reference>
          <reference field="2" count="1">
            <x v="1"/>
          </reference>
        </references>
      </pivotArea>
    </format>
    <format dxfId="866">
      <pivotArea dataOnly="0" labelOnly="1" outline="0" fieldPosition="0">
        <references count="3">
          <reference field="0" count="1" selected="0">
            <x v="18"/>
          </reference>
          <reference field="1" count="1" selected="0">
            <x v="3"/>
          </reference>
          <reference field="2" count="1">
            <x v="5"/>
          </reference>
        </references>
      </pivotArea>
    </format>
    <format dxfId="865">
      <pivotArea dataOnly="0" labelOnly="1" outline="0" fieldPosition="0">
        <references count="3">
          <reference field="0" count="1" selected="0">
            <x v="19"/>
          </reference>
          <reference field="1" count="1" selected="0">
            <x v="5"/>
          </reference>
          <reference field="2" count="1">
            <x v="1"/>
          </reference>
        </references>
      </pivotArea>
    </format>
    <format dxfId="864">
      <pivotArea dataOnly="0" labelOnly="1" outline="0" fieldPosition="0">
        <references count="3">
          <reference field="0" count="1" selected="0">
            <x v="20"/>
          </reference>
          <reference field="1" count="1" selected="0">
            <x v="9"/>
          </reference>
          <reference field="2" count="1">
            <x v="2"/>
          </reference>
        </references>
      </pivotArea>
    </format>
    <format dxfId="863">
      <pivotArea dataOnly="0" labelOnly="1" outline="0" fieldPosition="0">
        <references count="3">
          <reference field="0" count="1" selected="0">
            <x v="22"/>
          </reference>
          <reference field="1" count="1" selected="0">
            <x v="5"/>
          </reference>
          <reference field="2" count="1">
            <x v="1"/>
          </reference>
        </references>
      </pivotArea>
    </format>
    <format dxfId="862">
      <pivotArea dataOnly="0" labelOnly="1" outline="0" fieldPosition="0">
        <references count="3">
          <reference field="0" count="1" selected="0">
            <x v="24"/>
          </reference>
          <reference field="1" count="1" selected="0">
            <x v="13"/>
          </reference>
          <reference field="2" count="1">
            <x v="2"/>
          </reference>
        </references>
      </pivotArea>
    </format>
    <format dxfId="861">
      <pivotArea dataOnly="0" labelOnly="1" outline="0" fieldPosition="0">
        <references count="3">
          <reference field="0" count="1" selected="0">
            <x v="30"/>
          </reference>
          <reference field="1" count="1" selected="0">
            <x v="0"/>
          </reference>
          <reference field="2" count="1">
            <x v="0"/>
          </reference>
        </references>
      </pivotArea>
    </format>
    <format dxfId="860">
      <pivotArea dataOnly="0" labelOnly="1" outline="0" fieldPosition="0">
        <references count="3">
          <reference field="0" count="1" selected="0">
            <x v="32"/>
          </reference>
          <reference field="1" count="1" selected="0">
            <x v="5"/>
          </reference>
          <reference field="2" count="1">
            <x v="1"/>
          </reference>
        </references>
      </pivotArea>
    </format>
    <format dxfId="859">
      <pivotArea dataOnly="0" labelOnly="1" outline="0" fieldPosition="0">
        <references count="3">
          <reference field="0" count="1" selected="0">
            <x v="33"/>
          </reference>
          <reference field="1" count="1" selected="0">
            <x v="7"/>
          </reference>
          <reference field="2" count="1">
            <x v="2"/>
          </reference>
        </references>
      </pivotArea>
    </format>
    <format dxfId="858">
      <pivotArea dataOnly="0" labelOnly="1" outline="0" fieldPosition="0">
        <references count="3">
          <reference field="0" count="1" selected="0">
            <x v="37"/>
          </reference>
          <reference field="1" count="1" selected="0">
            <x v="1"/>
          </reference>
          <reference field="2" count="1">
            <x v="4"/>
          </reference>
        </references>
      </pivotArea>
    </format>
    <format dxfId="857">
      <pivotArea dataOnly="0" labelOnly="1" outline="0" fieldPosition="0">
        <references count="3">
          <reference field="0" count="1" selected="0">
            <x v="38"/>
          </reference>
          <reference field="1" count="1" selected="0">
            <x v="1"/>
          </reference>
          <reference field="2" count="1">
            <x v="2"/>
          </reference>
        </references>
      </pivotArea>
    </format>
    <format dxfId="856">
      <pivotArea dataOnly="0" labelOnly="1" outline="0" fieldPosition="0">
        <references count="3">
          <reference field="0" count="1" selected="0">
            <x v="39"/>
          </reference>
          <reference field="1" count="1" selected="0">
            <x v="12"/>
          </reference>
          <reference field="2" count="1">
            <x v="4"/>
          </reference>
        </references>
      </pivotArea>
    </format>
    <format dxfId="855">
      <pivotArea dataOnly="0" labelOnly="1" outline="0" fieldPosition="0">
        <references count="3">
          <reference field="0" count="1" selected="0">
            <x v="41"/>
          </reference>
          <reference field="1" count="1" selected="0">
            <x v="0"/>
          </reference>
          <reference field="2" count="1">
            <x v="0"/>
          </reference>
        </references>
      </pivotArea>
    </format>
    <format dxfId="854">
      <pivotArea dataOnly="0" labelOnly="1" outline="0" fieldPosition="0">
        <references count="3">
          <reference field="0" count="1" selected="0">
            <x v="44"/>
          </reference>
          <reference field="1" count="1" selected="0">
            <x v="8"/>
          </reference>
          <reference field="2" count="1">
            <x v="2"/>
          </reference>
        </references>
      </pivotArea>
    </format>
    <format dxfId="853">
      <pivotArea dataOnly="0" labelOnly="1" outline="0" fieldPosition="0">
        <references count="3">
          <reference field="0" count="1" selected="0">
            <x v="45"/>
          </reference>
          <reference field="1" count="1" selected="0">
            <x v="2"/>
          </reference>
          <reference field="2" count="1">
            <x v="1"/>
          </reference>
        </references>
      </pivotArea>
    </format>
    <format dxfId="852">
      <pivotArea dataOnly="0" labelOnly="1" outline="0" fieldPosition="0">
        <references count="3">
          <reference field="0" count="1" selected="0">
            <x v="46"/>
          </reference>
          <reference field="1" count="1" selected="0">
            <x v="7"/>
          </reference>
          <reference field="2" count="1">
            <x v="2"/>
          </reference>
        </references>
      </pivotArea>
    </format>
    <format dxfId="851">
      <pivotArea dataOnly="0" labelOnly="1" outline="0" fieldPosition="0">
        <references count="3">
          <reference field="0" count="1" selected="0">
            <x v="47"/>
          </reference>
          <reference field="1" count="1" selected="0">
            <x v="11"/>
          </reference>
          <reference field="2" count="1">
            <x v="3"/>
          </reference>
        </references>
      </pivotArea>
    </format>
    <format dxfId="850">
      <pivotArea dataOnly="0" labelOnly="1" outline="0" fieldPosition="0">
        <references count="3">
          <reference field="0" count="1" selected="0">
            <x v="48"/>
          </reference>
          <reference field="1" count="1" selected="0">
            <x v="10"/>
          </reference>
          <reference field="2" count="1">
            <x v="2"/>
          </reference>
        </references>
      </pivotArea>
    </format>
    <format dxfId="849">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48">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47">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46">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45">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44">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43">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42">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41">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40">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39">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38">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37">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36">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35">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34">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33">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32">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31">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30">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29">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28">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27">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26">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25">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24">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23">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22">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21">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20">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19">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18">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17">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16">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15">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14">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13">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12">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11">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10">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809">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808">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807">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806">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805">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804">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803">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802">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5" applyNumberFormats="0" applyBorderFormats="0" applyFontFormats="0" applyPatternFormats="0" applyAlignmentFormats="0" applyWidthHeightFormats="1" dataCaption="Valori" updatedVersion="7" minRefreshableVersion="3" showDrill="0" showDataTips="0" enableDrill="0" rowGrandTotals="0" colGrandTotals="0" itemPrintTitles="1" createdVersion="5" indent="0" showHeaders="0" compact="0" compactData="0" multipleFieldFilters="0">
  <location ref="B6:C45" firstHeaderRow="0" firstDataRow="0" firstDataCol="2"/>
  <pivotFields count="2">
    <pivotField axis="axisRow" compact="0" outline="0" showAll="0" defaultSubtotal="0">
      <items count="51">
        <item x="10"/>
        <item x="0"/>
        <item x="1"/>
        <item x="2"/>
        <item x="3"/>
        <item x="4"/>
        <item x="5"/>
        <item x="6"/>
        <item x="7"/>
        <item x="8"/>
        <item x="9"/>
        <item m="1" x="42"/>
        <item x="11"/>
        <item x="12"/>
        <item x="13"/>
        <item x="14"/>
        <item x="15"/>
        <item x="16"/>
        <item x="17"/>
        <item x="18"/>
        <item x="19"/>
        <item x="20"/>
        <item x="21"/>
        <item x="22"/>
        <item x="23"/>
        <item m="1" x="49"/>
        <item m="1" x="44"/>
        <item m="1" x="41"/>
        <item m="1" x="40"/>
        <item m="1" x="45"/>
        <item x="24"/>
        <item x="25"/>
        <item x="26"/>
        <item x="27"/>
        <item m="1" x="50"/>
        <item x="28"/>
        <item m="1" x="47"/>
        <item x="29"/>
        <item x="30"/>
        <item x="31"/>
        <item x="32"/>
        <item m="1" x="46"/>
        <item x="33"/>
        <item m="1" x="43"/>
        <item x="34"/>
        <item x="35"/>
        <item m="1" x="48"/>
        <item x="37"/>
        <item x="38"/>
        <item x="36"/>
        <item x="39"/>
      </items>
    </pivotField>
    <pivotField axis="axisRow" compact="0" outline="0" showAll="0" defaultSubtotal="0">
      <items count="48">
        <item x="9"/>
        <item x="8"/>
        <item x="18"/>
        <item x="10"/>
        <item n="I due fattori maggiori di rischio corruttivo sono legati alla rilevanza esterna del processo e al suo impatto economico. Si ritiene pertanto necessario adottare ogni misura possibile affinché le commissioni di concorso si adoperino nella massima traspare" x="0"/>
        <item m="1" x="42"/>
        <item x="35"/>
        <item m="1" x="46"/>
        <item x="12"/>
        <item x="7"/>
        <item x="6"/>
        <item x="19"/>
        <item m="1" x="43"/>
        <item m="1" x="40"/>
        <item x="13"/>
        <item x="15"/>
        <item x="5"/>
        <item x="31"/>
        <item x="11"/>
        <item m="1" x="38"/>
        <item x="3"/>
        <item x="33"/>
        <item x="34"/>
        <item x="22"/>
        <item x="23"/>
        <item x="27"/>
        <item x="25"/>
        <item x="26"/>
        <item x="21"/>
        <item m="1" x="45"/>
        <item m="1" x="39"/>
        <item m="1" x="41"/>
        <item x="29"/>
        <item m="1" x="44"/>
        <item x="32"/>
        <item x="14"/>
        <item x="1"/>
        <item x="20"/>
        <item x="17"/>
        <item m="1" x="47"/>
        <item x="28"/>
        <item m="1" x="37"/>
        <item x="24"/>
        <item x="36"/>
        <item x="2"/>
        <item x="4"/>
        <item x="16"/>
        <item x="30"/>
      </items>
    </pivotField>
  </pivotFields>
  <rowFields count="2">
    <field x="0"/>
    <field x="1"/>
  </rowFields>
  <rowItems count="40">
    <i>
      <x/>
      <x/>
    </i>
    <i>
      <x v="1"/>
      <x v="4"/>
    </i>
    <i>
      <x v="2"/>
      <x v="36"/>
    </i>
    <i>
      <x v="3"/>
      <x v="44"/>
    </i>
    <i>
      <x v="4"/>
      <x v="20"/>
    </i>
    <i>
      <x v="5"/>
      <x v="45"/>
    </i>
    <i>
      <x v="6"/>
      <x v="16"/>
    </i>
    <i>
      <x v="7"/>
      <x v="10"/>
    </i>
    <i>
      <x v="8"/>
      <x v="9"/>
    </i>
    <i>
      <x v="9"/>
      <x v="1"/>
    </i>
    <i>
      <x v="10"/>
      <x v="1"/>
    </i>
    <i>
      <x v="12"/>
      <x v="3"/>
    </i>
    <i>
      <x v="13"/>
      <x v="18"/>
    </i>
    <i>
      <x v="14"/>
      <x v="8"/>
    </i>
    <i>
      <x v="15"/>
      <x v="14"/>
    </i>
    <i>
      <x v="16"/>
      <x v="35"/>
    </i>
    <i>
      <x v="17"/>
      <x v="15"/>
    </i>
    <i>
      <x v="18"/>
      <x v="46"/>
    </i>
    <i>
      <x v="19"/>
      <x v="38"/>
    </i>
    <i>
      <x v="20"/>
      <x v="38"/>
    </i>
    <i>
      <x v="21"/>
      <x v="2"/>
    </i>
    <i>
      <x v="22"/>
      <x v="11"/>
    </i>
    <i>
      <x v="23"/>
      <x v="37"/>
    </i>
    <i>
      <x v="24"/>
      <x v="28"/>
    </i>
    <i>
      <x v="30"/>
      <x v="23"/>
    </i>
    <i>
      <x v="31"/>
      <x v="24"/>
    </i>
    <i>
      <x v="32"/>
      <x v="42"/>
    </i>
    <i>
      <x v="33"/>
      <x v="26"/>
    </i>
    <i>
      <x v="35"/>
      <x v="27"/>
    </i>
    <i>
      <x v="37"/>
      <x v="25"/>
    </i>
    <i>
      <x v="38"/>
      <x v="25"/>
    </i>
    <i>
      <x v="39"/>
      <x v="40"/>
    </i>
    <i>
      <x v="40"/>
      <x v="32"/>
    </i>
    <i>
      <x v="42"/>
      <x v="47"/>
    </i>
    <i>
      <x v="44"/>
      <x v="17"/>
    </i>
    <i>
      <x v="45"/>
      <x v="34"/>
    </i>
    <i>
      <x v="47"/>
      <x v="22"/>
    </i>
    <i>
      <x v="48"/>
      <x v="6"/>
    </i>
    <i>
      <x v="49"/>
      <x v="21"/>
    </i>
    <i>
      <x v="50"/>
      <x v="43"/>
    </i>
  </rowItems>
  <colItems count="1">
    <i/>
  </colItems>
  <formats count="401">
    <format dxfId="801">
      <pivotArea dataOnly="0" labelOnly="1" outline="0" fieldPosition="0">
        <references count="2">
          <reference field="0" count="1" selected="0">
            <x v="0"/>
          </reference>
          <reference field="1" count="0"/>
        </references>
      </pivotArea>
    </format>
    <format dxfId="800">
      <pivotArea dataOnly="0" labelOnly="1" outline="0" fieldPosition="0">
        <references count="1">
          <reference field="0" count="1">
            <x v="0"/>
          </reference>
        </references>
      </pivotArea>
    </format>
    <format dxfId="799">
      <pivotArea dataOnly="0" labelOnly="1" outline="0" fieldPosition="0">
        <references count="1">
          <reference field="0" count="1">
            <x v="1"/>
          </reference>
        </references>
      </pivotArea>
    </format>
    <format dxfId="798">
      <pivotArea dataOnly="0" labelOnly="1" outline="0" fieldPosition="0">
        <references count="1">
          <reference field="0" count="1">
            <x v="2"/>
          </reference>
        </references>
      </pivotArea>
    </format>
    <format dxfId="797">
      <pivotArea dataOnly="0" labelOnly="1" outline="0" fieldPosition="0">
        <references count="1">
          <reference field="0" count="1">
            <x v="3"/>
          </reference>
        </references>
      </pivotArea>
    </format>
    <format dxfId="796">
      <pivotArea dataOnly="0" labelOnly="1" outline="0" fieldPosition="0">
        <references count="1">
          <reference field="0" count="1">
            <x v="4"/>
          </reference>
        </references>
      </pivotArea>
    </format>
    <format dxfId="795">
      <pivotArea dataOnly="0" labelOnly="1" outline="0" fieldPosition="0">
        <references count="1">
          <reference field="0" count="1">
            <x v="5"/>
          </reference>
        </references>
      </pivotArea>
    </format>
    <format dxfId="794">
      <pivotArea dataOnly="0" labelOnly="1" outline="0" fieldPosition="0">
        <references count="1">
          <reference field="0" count="1">
            <x v="6"/>
          </reference>
        </references>
      </pivotArea>
    </format>
    <format dxfId="793">
      <pivotArea dataOnly="0" labelOnly="1" outline="0" fieldPosition="0">
        <references count="1">
          <reference field="0" count="1">
            <x v="7"/>
          </reference>
        </references>
      </pivotArea>
    </format>
    <format dxfId="792">
      <pivotArea dataOnly="0" labelOnly="1" outline="0" fieldPosition="0">
        <references count="1">
          <reference field="0" count="1">
            <x v="8"/>
          </reference>
        </references>
      </pivotArea>
    </format>
    <format dxfId="791">
      <pivotArea dataOnly="0" labelOnly="1" outline="0" fieldPosition="0">
        <references count="1">
          <reference field="0" count="1">
            <x v="9"/>
          </reference>
        </references>
      </pivotArea>
    </format>
    <format dxfId="790">
      <pivotArea dataOnly="0" labelOnly="1" outline="0" fieldPosition="0">
        <references count="1">
          <reference field="0" count="1">
            <x v="10"/>
          </reference>
        </references>
      </pivotArea>
    </format>
    <format dxfId="789">
      <pivotArea dataOnly="0" labelOnly="1" outline="0" fieldPosition="0">
        <references count="1">
          <reference field="0" count="1">
            <x v="11"/>
          </reference>
        </references>
      </pivotArea>
    </format>
    <format dxfId="788">
      <pivotArea dataOnly="0" labelOnly="1" outline="0" fieldPosition="0">
        <references count="1">
          <reference field="0" count="1">
            <x v="12"/>
          </reference>
        </references>
      </pivotArea>
    </format>
    <format dxfId="787">
      <pivotArea dataOnly="0" labelOnly="1" outline="0" fieldPosition="0">
        <references count="1">
          <reference field="0" count="1">
            <x v="13"/>
          </reference>
        </references>
      </pivotArea>
    </format>
    <format dxfId="786">
      <pivotArea dataOnly="0" labelOnly="1" outline="0" fieldPosition="0">
        <references count="1">
          <reference field="0" count="1">
            <x v="14"/>
          </reference>
        </references>
      </pivotArea>
    </format>
    <format dxfId="785">
      <pivotArea dataOnly="0" labelOnly="1" outline="0" fieldPosition="0">
        <references count="1">
          <reference field="0" count="1">
            <x v="15"/>
          </reference>
        </references>
      </pivotArea>
    </format>
    <format dxfId="784">
      <pivotArea dataOnly="0" labelOnly="1" outline="0" fieldPosition="0">
        <references count="1">
          <reference field="0" count="1">
            <x v="16"/>
          </reference>
        </references>
      </pivotArea>
    </format>
    <format dxfId="783">
      <pivotArea dataOnly="0" labelOnly="1" outline="0" fieldPosition="0">
        <references count="1">
          <reference field="0" count="1">
            <x v="17"/>
          </reference>
        </references>
      </pivotArea>
    </format>
    <format dxfId="782">
      <pivotArea dataOnly="0" labelOnly="1" outline="0" fieldPosition="0">
        <references count="1">
          <reference field="0" count="1">
            <x v="18"/>
          </reference>
        </references>
      </pivotArea>
    </format>
    <format dxfId="781">
      <pivotArea dataOnly="0" labelOnly="1" outline="0" fieldPosition="0">
        <references count="1">
          <reference field="0" count="1">
            <x v="19"/>
          </reference>
        </references>
      </pivotArea>
    </format>
    <format dxfId="780">
      <pivotArea dataOnly="0" labelOnly="1" outline="0" fieldPosition="0">
        <references count="1">
          <reference field="0" count="1">
            <x v="20"/>
          </reference>
        </references>
      </pivotArea>
    </format>
    <format dxfId="779">
      <pivotArea dataOnly="0" labelOnly="1" outline="0" fieldPosition="0">
        <references count="1">
          <reference field="0" count="1">
            <x v="21"/>
          </reference>
        </references>
      </pivotArea>
    </format>
    <format dxfId="778">
      <pivotArea dataOnly="0" labelOnly="1" outline="0" fieldPosition="0">
        <references count="1">
          <reference field="0" count="1">
            <x v="22"/>
          </reference>
        </references>
      </pivotArea>
    </format>
    <format dxfId="777">
      <pivotArea dataOnly="0" labelOnly="1" outline="0" fieldPosition="0">
        <references count="1">
          <reference field="0" count="1">
            <x v="23"/>
          </reference>
        </references>
      </pivotArea>
    </format>
    <format dxfId="776">
      <pivotArea dataOnly="0" labelOnly="1" outline="0" fieldPosition="0">
        <references count="1">
          <reference field="0" count="1">
            <x v="24"/>
          </reference>
        </references>
      </pivotArea>
    </format>
    <format dxfId="775">
      <pivotArea dataOnly="0" labelOnly="1" outline="0" fieldPosition="0">
        <references count="1">
          <reference field="0" count="1">
            <x v="25"/>
          </reference>
        </references>
      </pivotArea>
    </format>
    <format dxfId="774">
      <pivotArea dataOnly="0" labelOnly="1" outline="0" fieldPosition="0">
        <references count="1">
          <reference field="0" count="1">
            <x v="26"/>
          </reference>
        </references>
      </pivotArea>
    </format>
    <format dxfId="773">
      <pivotArea dataOnly="0" labelOnly="1" outline="0" fieldPosition="0">
        <references count="1">
          <reference field="0" count="1">
            <x v="27"/>
          </reference>
        </references>
      </pivotArea>
    </format>
    <format dxfId="772">
      <pivotArea dataOnly="0" labelOnly="1" outline="0" fieldPosition="0">
        <references count="1">
          <reference field="0" count="1">
            <x v="28"/>
          </reference>
        </references>
      </pivotArea>
    </format>
    <format dxfId="771">
      <pivotArea dataOnly="0" labelOnly="1" outline="0" fieldPosition="0">
        <references count="1">
          <reference field="0" count="1">
            <x v="29"/>
          </reference>
        </references>
      </pivotArea>
    </format>
    <format dxfId="770">
      <pivotArea dataOnly="0" labelOnly="1" outline="0" fieldPosition="0">
        <references count="1">
          <reference field="0" count="1">
            <x v="30"/>
          </reference>
        </references>
      </pivotArea>
    </format>
    <format dxfId="769">
      <pivotArea dataOnly="0" labelOnly="1" outline="0" fieldPosition="0">
        <references count="1">
          <reference field="0" count="1">
            <x v="31"/>
          </reference>
        </references>
      </pivotArea>
    </format>
    <format dxfId="768">
      <pivotArea dataOnly="0" labelOnly="1" outline="0" fieldPosition="0">
        <references count="1">
          <reference field="0" count="1">
            <x v="32"/>
          </reference>
        </references>
      </pivotArea>
    </format>
    <format dxfId="767">
      <pivotArea dataOnly="0" labelOnly="1" outline="0" fieldPosition="0">
        <references count="1">
          <reference field="0" count="1">
            <x v="33"/>
          </reference>
        </references>
      </pivotArea>
    </format>
    <format dxfId="766">
      <pivotArea dataOnly="0" labelOnly="1" outline="0" fieldPosition="0">
        <references count="1">
          <reference field="0" count="1">
            <x v="34"/>
          </reference>
        </references>
      </pivotArea>
    </format>
    <format dxfId="765">
      <pivotArea dataOnly="0" labelOnly="1" outline="0" fieldPosition="0">
        <references count="1">
          <reference field="0" count="1">
            <x v="35"/>
          </reference>
        </references>
      </pivotArea>
    </format>
    <format dxfId="764">
      <pivotArea dataOnly="0" labelOnly="1" outline="0" fieldPosition="0">
        <references count="1">
          <reference field="0" count="1">
            <x v="36"/>
          </reference>
        </references>
      </pivotArea>
    </format>
    <format dxfId="763">
      <pivotArea dataOnly="0" labelOnly="1" outline="0" fieldPosition="0">
        <references count="1">
          <reference field="0" count="1">
            <x v="37"/>
          </reference>
        </references>
      </pivotArea>
    </format>
    <format dxfId="762">
      <pivotArea dataOnly="0" labelOnly="1" outline="0" fieldPosition="0">
        <references count="1">
          <reference field="0" count="1">
            <x v="38"/>
          </reference>
        </references>
      </pivotArea>
    </format>
    <format dxfId="761">
      <pivotArea dataOnly="0" labelOnly="1" outline="0" fieldPosition="0">
        <references count="1">
          <reference field="0" count="1">
            <x v="39"/>
          </reference>
        </references>
      </pivotArea>
    </format>
    <format dxfId="760">
      <pivotArea dataOnly="0" labelOnly="1" outline="0" fieldPosition="0">
        <references count="1">
          <reference field="0" count="1">
            <x v="40"/>
          </reference>
        </references>
      </pivotArea>
    </format>
    <format dxfId="759">
      <pivotArea dataOnly="0" labelOnly="1" outline="0" fieldPosition="0">
        <references count="1">
          <reference field="0" count="1">
            <x v="41"/>
          </reference>
        </references>
      </pivotArea>
    </format>
    <format dxfId="758">
      <pivotArea dataOnly="0" labelOnly="1" outline="0" fieldPosition="0">
        <references count="1">
          <reference field="0" count="1">
            <x v="42"/>
          </reference>
        </references>
      </pivotArea>
    </format>
    <format dxfId="757">
      <pivotArea dataOnly="0" labelOnly="1" outline="0" fieldPosition="0">
        <references count="1">
          <reference field="0" count="1">
            <x v="43"/>
          </reference>
        </references>
      </pivotArea>
    </format>
    <format dxfId="756">
      <pivotArea dataOnly="0" labelOnly="1" outline="0" fieldPosition="0">
        <references count="1">
          <reference field="0" count="1">
            <x v="44"/>
          </reference>
        </references>
      </pivotArea>
    </format>
    <format dxfId="755">
      <pivotArea dataOnly="0" labelOnly="1" outline="0" fieldPosition="0">
        <references count="1">
          <reference field="0" count="1">
            <x v="45"/>
          </reference>
        </references>
      </pivotArea>
    </format>
    <format dxfId="754">
      <pivotArea dataOnly="0" labelOnly="1" outline="0" fieldPosition="0">
        <references count="1">
          <reference field="0" count="1">
            <x v="46"/>
          </reference>
        </references>
      </pivotArea>
    </format>
    <format dxfId="753">
      <pivotArea dataOnly="0" labelOnly="1" outline="0" fieldPosition="0">
        <references count="1">
          <reference field="0" count="1">
            <x v="47"/>
          </reference>
        </references>
      </pivotArea>
    </format>
    <format dxfId="752">
      <pivotArea dataOnly="0" labelOnly="1" outline="0" fieldPosition="0">
        <references count="1">
          <reference field="0" count="1">
            <x v="48"/>
          </reference>
        </references>
      </pivotArea>
    </format>
    <format dxfId="751">
      <pivotArea dataOnly="0" labelOnly="1" outline="0" fieldPosition="0">
        <references count="1">
          <reference field="0" count="1">
            <x v="0"/>
          </reference>
        </references>
      </pivotArea>
    </format>
    <format dxfId="750">
      <pivotArea dataOnly="0" labelOnly="1" outline="0" fieldPosition="0">
        <references count="1">
          <reference field="0" count="1">
            <x v="1"/>
          </reference>
        </references>
      </pivotArea>
    </format>
    <format dxfId="749">
      <pivotArea dataOnly="0" labelOnly="1" outline="0" fieldPosition="0">
        <references count="1">
          <reference field="0" count="1">
            <x v="2"/>
          </reference>
        </references>
      </pivotArea>
    </format>
    <format dxfId="748">
      <pivotArea dataOnly="0" labelOnly="1" outline="0" fieldPosition="0">
        <references count="1">
          <reference field="0" count="1">
            <x v="3"/>
          </reference>
        </references>
      </pivotArea>
    </format>
    <format dxfId="747">
      <pivotArea dataOnly="0" labelOnly="1" outline="0" fieldPosition="0">
        <references count="1">
          <reference field="0" count="1">
            <x v="4"/>
          </reference>
        </references>
      </pivotArea>
    </format>
    <format dxfId="746">
      <pivotArea dataOnly="0" labelOnly="1" outline="0" fieldPosition="0">
        <references count="1">
          <reference field="0" count="1">
            <x v="5"/>
          </reference>
        </references>
      </pivotArea>
    </format>
    <format dxfId="745">
      <pivotArea dataOnly="0" labelOnly="1" outline="0" fieldPosition="0">
        <references count="1">
          <reference field="0" count="1">
            <x v="6"/>
          </reference>
        </references>
      </pivotArea>
    </format>
    <format dxfId="744">
      <pivotArea dataOnly="0" labelOnly="1" outline="0" fieldPosition="0">
        <references count="1">
          <reference field="0" count="1">
            <x v="7"/>
          </reference>
        </references>
      </pivotArea>
    </format>
    <format dxfId="743">
      <pivotArea dataOnly="0" labelOnly="1" outline="0" fieldPosition="0">
        <references count="1">
          <reference field="0" count="1">
            <x v="8"/>
          </reference>
        </references>
      </pivotArea>
    </format>
    <format dxfId="742">
      <pivotArea dataOnly="0" labelOnly="1" outline="0" fieldPosition="0">
        <references count="1">
          <reference field="0" count="1">
            <x v="9"/>
          </reference>
        </references>
      </pivotArea>
    </format>
    <format dxfId="741">
      <pivotArea dataOnly="0" labelOnly="1" outline="0" fieldPosition="0">
        <references count="1">
          <reference field="0" count="1">
            <x v="10"/>
          </reference>
        </references>
      </pivotArea>
    </format>
    <format dxfId="740">
      <pivotArea dataOnly="0" labelOnly="1" outline="0" fieldPosition="0">
        <references count="1">
          <reference field="0" count="1">
            <x v="11"/>
          </reference>
        </references>
      </pivotArea>
    </format>
    <format dxfId="739">
      <pivotArea dataOnly="0" labelOnly="1" outline="0" fieldPosition="0">
        <references count="1">
          <reference field="0" count="1">
            <x v="12"/>
          </reference>
        </references>
      </pivotArea>
    </format>
    <format dxfId="738">
      <pivotArea dataOnly="0" labelOnly="1" outline="0" fieldPosition="0">
        <references count="1">
          <reference field="0" count="1">
            <x v="13"/>
          </reference>
        </references>
      </pivotArea>
    </format>
    <format dxfId="737">
      <pivotArea dataOnly="0" labelOnly="1" outline="0" fieldPosition="0">
        <references count="1">
          <reference field="0" count="1">
            <x v="14"/>
          </reference>
        </references>
      </pivotArea>
    </format>
    <format dxfId="736">
      <pivotArea dataOnly="0" labelOnly="1" outline="0" fieldPosition="0">
        <references count="1">
          <reference field="0" count="1">
            <x v="15"/>
          </reference>
        </references>
      </pivotArea>
    </format>
    <format dxfId="735">
      <pivotArea dataOnly="0" labelOnly="1" outline="0" fieldPosition="0">
        <references count="1">
          <reference field="0" count="1">
            <x v="16"/>
          </reference>
        </references>
      </pivotArea>
    </format>
    <format dxfId="734">
      <pivotArea dataOnly="0" labelOnly="1" outline="0" fieldPosition="0">
        <references count="1">
          <reference field="0" count="1">
            <x v="17"/>
          </reference>
        </references>
      </pivotArea>
    </format>
    <format dxfId="733">
      <pivotArea dataOnly="0" labelOnly="1" outline="0" fieldPosition="0">
        <references count="1">
          <reference field="0" count="1">
            <x v="18"/>
          </reference>
        </references>
      </pivotArea>
    </format>
    <format dxfId="732">
      <pivotArea dataOnly="0" labelOnly="1" outline="0" fieldPosition="0">
        <references count="1">
          <reference field="0" count="1">
            <x v="19"/>
          </reference>
        </references>
      </pivotArea>
    </format>
    <format dxfId="731">
      <pivotArea dataOnly="0" labelOnly="1" outline="0" fieldPosition="0">
        <references count="1">
          <reference field="0" count="1">
            <x v="20"/>
          </reference>
        </references>
      </pivotArea>
    </format>
    <format dxfId="730">
      <pivotArea dataOnly="0" labelOnly="1" outline="0" fieldPosition="0">
        <references count="1">
          <reference field="0" count="1">
            <x v="21"/>
          </reference>
        </references>
      </pivotArea>
    </format>
    <format dxfId="729">
      <pivotArea dataOnly="0" labelOnly="1" outline="0" fieldPosition="0">
        <references count="1">
          <reference field="0" count="1">
            <x v="22"/>
          </reference>
        </references>
      </pivotArea>
    </format>
    <format dxfId="728">
      <pivotArea dataOnly="0" labelOnly="1" outline="0" fieldPosition="0">
        <references count="1">
          <reference field="0" count="1">
            <x v="23"/>
          </reference>
        </references>
      </pivotArea>
    </format>
    <format dxfId="727">
      <pivotArea dataOnly="0" labelOnly="1" outline="0" fieldPosition="0">
        <references count="1">
          <reference field="0" count="1">
            <x v="24"/>
          </reference>
        </references>
      </pivotArea>
    </format>
    <format dxfId="726">
      <pivotArea dataOnly="0" labelOnly="1" outline="0" fieldPosition="0">
        <references count="1">
          <reference field="0" count="1">
            <x v="25"/>
          </reference>
        </references>
      </pivotArea>
    </format>
    <format dxfId="725">
      <pivotArea dataOnly="0" labelOnly="1" outline="0" fieldPosition="0">
        <references count="1">
          <reference field="0" count="1">
            <x v="26"/>
          </reference>
        </references>
      </pivotArea>
    </format>
    <format dxfId="724">
      <pivotArea dataOnly="0" labelOnly="1" outline="0" fieldPosition="0">
        <references count="1">
          <reference field="0" count="1">
            <x v="27"/>
          </reference>
        </references>
      </pivotArea>
    </format>
    <format dxfId="723">
      <pivotArea dataOnly="0" labelOnly="1" outline="0" fieldPosition="0">
        <references count="1">
          <reference field="0" count="1">
            <x v="28"/>
          </reference>
        </references>
      </pivotArea>
    </format>
    <format dxfId="722">
      <pivotArea dataOnly="0" labelOnly="1" outline="0" fieldPosition="0">
        <references count="1">
          <reference field="0" count="1">
            <x v="29"/>
          </reference>
        </references>
      </pivotArea>
    </format>
    <format dxfId="721">
      <pivotArea dataOnly="0" labelOnly="1" outline="0" fieldPosition="0">
        <references count="1">
          <reference field="0" count="1">
            <x v="30"/>
          </reference>
        </references>
      </pivotArea>
    </format>
    <format dxfId="720">
      <pivotArea dataOnly="0" labelOnly="1" outline="0" fieldPosition="0">
        <references count="1">
          <reference field="0" count="1">
            <x v="31"/>
          </reference>
        </references>
      </pivotArea>
    </format>
    <format dxfId="719">
      <pivotArea dataOnly="0" labelOnly="1" outline="0" fieldPosition="0">
        <references count="1">
          <reference field="0" count="1">
            <x v="32"/>
          </reference>
        </references>
      </pivotArea>
    </format>
    <format dxfId="718">
      <pivotArea dataOnly="0" labelOnly="1" outline="0" fieldPosition="0">
        <references count="1">
          <reference field="0" count="1">
            <x v="33"/>
          </reference>
        </references>
      </pivotArea>
    </format>
    <format dxfId="717">
      <pivotArea dataOnly="0" labelOnly="1" outline="0" fieldPosition="0">
        <references count="1">
          <reference field="0" count="1">
            <x v="34"/>
          </reference>
        </references>
      </pivotArea>
    </format>
    <format dxfId="716">
      <pivotArea dataOnly="0" labelOnly="1" outline="0" fieldPosition="0">
        <references count="1">
          <reference field="0" count="1">
            <x v="35"/>
          </reference>
        </references>
      </pivotArea>
    </format>
    <format dxfId="715">
      <pivotArea dataOnly="0" labelOnly="1" outline="0" fieldPosition="0">
        <references count="1">
          <reference field="0" count="1">
            <x v="36"/>
          </reference>
        </references>
      </pivotArea>
    </format>
    <format dxfId="714">
      <pivotArea dataOnly="0" labelOnly="1" outline="0" fieldPosition="0">
        <references count="1">
          <reference field="0" count="1">
            <x v="37"/>
          </reference>
        </references>
      </pivotArea>
    </format>
    <format dxfId="713">
      <pivotArea dataOnly="0" labelOnly="1" outline="0" fieldPosition="0">
        <references count="1">
          <reference field="0" count="1">
            <x v="38"/>
          </reference>
        </references>
      </pivotArea>
    </format>
    <format dxfId="712">
      <pivotArea dataOnly="0" labelOnly="1" outline="0" fieldPosition="0">
        <references count="1">
          <reference field="0" count="1">
            <x v="39"/>
          </reference>
        </references>
      </pivotArea>
    </format>
    <format dxfId="711">
      <pivotArea dataOnly="0" labelOnly="1" outline="0" fieldPosition="0">
        <references count="1">
          <reference field="0" count="1">
            <x v="40"/>
          </reference>
        </references>
      </pivotArea>
    </format>
    <format dxfId="710">
      <pivotArea dataOnly="0" labelOnly="1" outline="0" fieldPosition="0">
        <references count="1">
          <reference field="0" count="1">
            <x v="41"/>
          </reference>
        </references>
      </pivotArea>
    </format>
    <format dxfId="709">
      <pivotArea dataOnly="0" labelOnly="1" outline="0" fieldPosition="0">
        <references count="1">
          <reference field="0" count="1">
            <x v="42"/>
          </reference>
        </references>
      </pivotArea>
    </format>
    <format dxfId="708">
      <pivotArea dataOnly="0" labelOnly="1" outline="0" fieldPosition="0">
        <references count="1">
          <reference field="0" count="1">
            <x v="43"/>
          </reference>
        </references>
      </pivotArea>
    </format>
    <format dxfId="707">
      <pivotArea dataOnly="0" labelOnly="1" outline="0" fieldPosition="0">
        <references count="1">
          <reference field="0" count="1">
            <x v="44"/>
          </reference>
        </references>
      </pivotArea>
    </format>
    <format dxfId="706">
      <pivotArea dataOnly="0" labelOnly="1" outline="0" fieldPosition="0">
        <references count="1">
          <reference field="0" count="1">
            <x v="45"/>
          </reference>
        </references>
      </pivotArea>
    </format>
    <format dxfId="705">
      <pivotArea dataOnly="0" labelOnly="1" outline="0" fieldPosition="0">
        <references count="1">
          <reference field="0" count="1">
            <x v="46"/>
          </reference>
        </references>
      </pivotArea>
    </format>
    <format dxfId="704">
      <pivotArea dataOnly="0" labelOnly="1" outline="0" fieldPosition="0">
        <references count="1">
          <reference field="0" count="1">
            <x v="47"/>
          </reference>
        </references>
      </pivotArea>
    </format>
    <format dxfId="703">
      <pivotArea dataOnly="0" labelOnly="1" outline="0" fieldPosition="0">
        <references count="1">
          <reference field="0" count="1">
            <x v="48"/>
          </reference>
        </references>
      </pivotArea>
    </format>
    <format dxfId="702">
      <pivotArea dataOnly="0" labelOnly="1" outline="0" fieldPosition="0">
        <references count="1">
          <reference field="0" count="1">
            <x v="0"/>
          </reference>
        </references>
      </pivotArea>
    </format>
    <format dxfId="701">
      <pivotArea dataOnly="0" labelOnly="1" outline="0" fieldPosition="0">
        <references count="1">
          <reference field="0" count="1">
            <x v="1"/>
          </reference>
        </references>
      </pivotArea>
    </format>
    <format dxfId="700">
      <pivotArea dataOnly="0" labelOnly="1" outline="0" fieldPosition="0">
        <references count="1">
          <reference field="0" count="1">
            <x v="2"/>
          </reference>
        </references>
      </pivotArea>
    </format>
    <format dxfId="699">
      <pivotArea dataOnly="0" labelOnly="1" outline="0" fieldPosition="0">
        <references count="1">
          <reference field="0" count="1">
            <x v="3"/>
          </reference>
        </references>
      </pivotArea>
    </format>
    <format dxfId="698">
      <pivotArea dataOnly="0" labelOnly="1" outline="0" fieldPosition="0">
        <references count="1">
          <reference field="0" count="1">
            <x v="4"/>
          </reference>
        </references>
      </pivotArea>
    </format>
    <format dxfId="697">
      <pivotArea dataOnly="0" labelOnly="1" outline="0" fieldPosition="0">
        <references count="1">
          <reference field="0" count="1">
            <x v="5"/>
          </reference>
        </references>
      </pivotArea>
    </format>
    <format dxfId="696">
      <pivotArea dataOnly="0" labelOnly="1" outline="0" fieldPosition="0">
        <references count="1">
          <reference field="0" count="1">
            <x v="6"/>
          </reference>
        </references>
      </pivotArea>
    </format>
    <format dxfId="695">
      <pivotArea dataOnly="0" labelOnly="1" outline="0" fieldPosition="0">
        <references count="1">
          <reference field="0" count="1">
            <x v="7"/>
          </reference>
        </references>
      </pivotArea>
    </format>
    <format dxfId="694">
      <pivotArea dataOnly="0" labelOnly="1" outline="0" fieldPosition="0">
        <references count="1">
          <reference field="0" count="1">
            <x v="8"/>
          </reference>
        </references>
      </pivotArea>
    </format>
    <format dxfId="693">
      <pivotArea dataOnly="0" labelOnly="1" outline="0" fieldPosition="0">
        <references count="1">
          <reference field="0" count="1">
            <x v="9"/>
          </reference>
        </references>
      </pivotArea>
    </format>
    <format dxfId="692">
      <pivotArea dataOnly="0" labelOnly="1" outline="0" fieldPosition="0">
        <references count="1">
          <reference field="0" count="1">
            <x v="10"/>
          </reference>
        </references>
      </pivotArea>
    </format>
    <format dxfId="691">
      <pivotArea dataOnly="0" labelOnly="1" outline="0" fieldPosition="0">
        <references count="1">
          <reference field="0" count="1">
            <x v="11"/>
          </reference>
        </references>
      </pivotArea>
    </format>
    <format dxfId="690">
      <pivotArea dataOnly="0" labelOnly="1" outline="0" fieldPosition="0">
        <references count="1">
          <reference field="0" count="1">
            <x v="12"/>
          </reference>
        </references>
      </pivotArea>
    </format>
    <format dxfId="689">
      <pivotArea dataOnly="0" labelOnly="1" outline="0" fieldPosition="0">
        <references count="1">
          <reference field="0" count="1">
            <x v="13"/>
          </reference>
        </references>
      </pivotArea>
    </format>
    <format dxfId="688">
      <pivotArea dataOnly="0" labelOnly="1" outline="0" fieldPosition="0">
        <references count="1">
          <reference field="0" count="1">
            <x v="14"/>
          </reference>
        </references>
      </pivotArea>
    </format>
    <format dxfId="687">
      <pivotArea dataOnly="0" labelOnly="1" outline="0" fieldPosition="0">
        <references count="1">
          <reference field="0" count="1">
            <x v="15"/>
          </reference>
        </references>
      </pivotArea>
    </format>
    <format dxfId="686">
      <pivotArea dataOnly="0" labelOnly="1" outline="0" fieldPosition="0">
        <references count="1">
          <reference field="0" count="1">
            <x v="16"/>
          </reference>
        </references>
      </pivotArea>
    </format>
    <format dxfId="685">
      <pivotArea dataOnly="0" labelOnly="1" outline="0" fieldPosition="0">
        <references count="1">
          <reference field="0" count="1">
            <x v="17"/>
          </reference>
        </references>
      </pivotArea>
    </format>
    <format dxfId="684">
      <pivotArea dataOnly="0" labelOnly="1" outline="0" fieldPosition="0">
        <references count="1">
          <reference field="0" count="1">
            <x v="18"/>
          </reference>
        </references>
      </pivotArea>
    </format>
    <format dxfId="683">
      <pivotArea dataOnly="0" labelOnly="1" outline="0" fieldPosition="0">
        <references count="1">
          <reference field="0" count="1">
            <x v="19"/>
          </reference>
        </references>
      </pivotArea>
    </format>
    <format dxfId="682">
      <pivotArea dataOnly="0" labelOnly="1" outline="0" fieldPosition="0">
        <references count="1">
          <reference field="0" count="1">
            <x v="20"/>
          </reference>
        </references>
      </pivotArea>
    </format>
    <format dxfId="681">
      <pivotArea dataOnly="0" labelOnly="1" outline="0" fieldPosition="0">
        <references count="1">
          <reference field="0" count="1">
            <x v="21"/>
          </reference>
        </references>
      </pivotArea>
    </format>
    <format dxfId="680">
      <pivotArea dataOnly="0" labelOnly="1" outline="0" fieldPosition="0">
        <references count="1">
          <reference field="0" count="1">
            <x v="22"/>
          </reference>
        </references>
      </pivotArea>
    </format>
    <format dxfId="679">
      <pivotArea dataOnly="0" labelOnly="1" outline="0" fieldPosition="0">
        <references count="1">
          <reference field="0" count="1">
            <x v="23"/>
          </reference>
        </references>
      </pivotArea>
    </format>
    <format dxfId="678">
      <pivotArea dataOnly="0" labelOnly="1" outline="0" fieldPosition="0">
        <references count="1">
          <reference field="0" count="1">
            <x v="24"/>
          </reference>
        </references>
      </pivotArea>
    </format>
    <format dxfId="677">
      <pivotArea dataOnly="0" labelOnly="1" outline="0" fieldPosition="0">
        <references count="1">
          <reference field="0" count="1">
            <x v="25"/>
          </reference>
        </references>
      </pivotArea>
    </format>
    <format dxfId="676">
      <pivotArea dataOnly="0" labelOnly="1" outline="0" fieldPosition="0">
        <references count="1">
          <reference field="0" count="1">
            <x v="26"/>
          </reference>
        </references>
      </pivotArea>
    </format>
    <format dxfId="675">
      <pivotArea dataOnly="0" labelOnly="1" outline="0" fieldPosition="0">
        <references count="1">
          <reference field="0" count="1">
            <x v="27"/>
          </reference>
        </references>
      </pivotArea>
    </format>
    <format dxfId="674">
      <pivotArea dataOnly="0" labelOnly="1" outline="0" fieldPosition="0">
        <references count="1">
          <reference field="0" count="1">
            <x v="28"/>
          </reference>
        </references>
      </pivotArea>
    </format>
    <format dxfId="673">
      <pivotArea dataOnly="0" labelOnly="1" outline="0" fieldPosition="0">
        <references count="1">
          <reference field="0" count="1">
            <x v="29"/>
          </reference>
        </references>
      </pivotArea>
    </format>
    <format dxfId="672">
      <pivotArea dataOnly="0" labelOnly="1" outline="0" fieldPosition="0">
        <references count="1">
          <reference field="0" count="1">
            <x v="30"/>
          </reference>
        </references>
      </pivotArea>
    </format>
    <format dxfId="671">
      <pivotArea dataOnly="0" labelOnly="1" outline="0" fieldPosition="0">
        <references count="1">
          <reference field="0" count="1">
            <x v="31"/>
          </reference>
        </references>
      </pivotArea>
    </format>
    <format dxfId="670">
      <pivotArea dataOnly="0" labelOnly="1" outline="0" fieldPosition="0">
        <references count="1">
          <reference field="0" count="1">
            <x v="32"/>
          </reference>
        </references>
      </pivotArea>
    </format>
    <format dxfId="669">
      <pivotArea dataOnly="0" labelOnly="1" outline="0" fieldPosition="0">
        <references count="1">
          <reference field="0" count="1">
            <x v="33"/>
          </reference>
        </references>
      </pivotArea>
    </format>
    <format dxfId="668">
      <pivotArea dataOnly="0" labelOnly="1" outline="0" fieldPosition="0">
        <references count="1">
          <reference field="0" count="1">
            <x v="34"/>
          </reference>
        </references>
      </pivotArea>
    </format>
    <format dxfId="667">
      <pivotArea dataOnly="0" labelOnly="1" outline="0" fieldPosition="0">
        <references count="1">
          <reference field="0" count="1">
            <x v="35"/>
          </reference>
        </references>
      </pivotArea>
    </format>
    <format dxfId="666">
      <pivotArea dataOnly="0" labelOnly="1" outline="0" fieldPosition="0">
        <references count="1">
          <reference field="0" count="1">
            <x v="36"/>
          </reference>
        </references>
      </pivotArea>
    </format>
    <format dxfId="665">
      <pivotArea dataOnly="0" labelOnly="1" outline="0" fieldPosition="0">
        <references count="1">
          <reference field="0" count="1">
            <x v="37"/>
          </reference>
        </references>
      </pivotArea>
    </format>
    <format dxfId="664">
      <pivotArea dataOnly="0" labelOnly="1" outline="0" fieldPosition="0">
        <references count="1">
          <reference field="0" count="1">
            <x v="38"/>
          </reference>
        </references>
      </pivotArea>
    </format>
    <format dxfId="663">
      <pivotArea dataOnly="0" labelOnly="1" outline="0" fieldPosition="0">
        <references count="1">
          <reference field="0" count="1">
            <x v="39"/>
          </reference>
        </references>
      </pivotArea>
    </format>
    <format dxfId="662">
      <pivotArea dataOnly="0" labelOnly="1" outline="0" fieldPosition="0">
        <references count="1">
          <reference field="0" count="1">
            <x v="40"/>
          </reference>
        </references>
      </pivotArea>
    </format>
    <format dxfId="661">
      <pivotArea dataOnly="0" labelOnly="1" outline="0" fieldPosition="0">
        <references count="1">
          <reference field="0" count="1">
            <x v="41"/>
          </reference>
        </references>
      </pivotArea>
    </format>
    <format dxfId="660">
      <pivotArea dataOnly="0" labelOnly="1" outline="0" fieldPosition="0">
        <references count="1">
          <reference field="0" count="1">
            <x v="42"/>
          </reference>
        </references>
      </pivotArea>
    </format>
    <format dxfId="659">
      <pivotArea dataOnly="0" labelOnly="1" outline="0" fieldPosition="0">
        <references count="1">
          <reference field="0" count="1">
            <x v="43"/>
          </reference>
        </references>
      </pivotArea>
    </format>
    <format dxfId="658">
      <pivotArea dataOnly="0" labelOnly="1" outline="0" fieldPosition="0">
        <references count="1">
          <reference field="0" count="1">
            <x v="44"/>
          </reference>
        </references>
      </pivotArea>
    </format>
    <format dxfId="657">
      <pivotArea dataOnly="0" labelOnly="1" outline="0" fieldPosition="0">
        <references count="1">
          <reference field="0" count="1">
            <x v="45"/>
          </reference>
        </references>
      </pivotArea>
    </format>
    <format dxfId="656">
      <pivotArea dataOnly="0" labelOnly="1" outline="0" fieldPosition="0">
        <references count="1">
          <reference field="0" count="1">
            <x v="46"/>
          </reference>
        </references>
      </pivotArea>
    </format>
    <format dxfId="655">
      <pivotArea dataOnly="0" labelOnly="1" outline="0" fieldPosition="0">
        <references count="1">
          <reference field="0" count="1">
            <x v="47"/>
          </reference>
        </references>
      </pivotArea>
    </format>
    <format dxfId="654">
      <pivotArea dataOnly="0" labelOnly="1" outline="0" fieldPosition="0">
        <references count="1">
          <reference field="0" count="1">
            <x v="48"/>
          </reference>
        </references>
      </pivotArea>
    </format>
    <format dxfId="653">
      <pivotArea dataOnly="0" labelOnly="1" outline="0" fieldPosition="0">
        <references count="1">
          <reference field="0" count="1" defaultSubtotal="1">
            <x v="0"/>
          </reference>
        </references>
      </pivotArea>
    </format>
    <format dxfId="652">
      <pivotArea dataOnly="0" labelOnly="1" outline="0" fieldPosition="0">
        <references count="1">
          <reference field="0" count="1" defaultSubtotal="1">
            <x v="1"/>
          </reference>
        </references>
      </pivotArea>
    </format>
    <format dxfId="651">
      <pivotArea dataOnly="0" labelOnly="1" outline="0" fieldPosition="0">
        <references count="1">
          <reference field="0" count="1" defaultSubtotal="1">
            <x v="2"/>
          </reference>
        </references>
      </pivotArea>
    </format>
    <format dxfId="650">
      <pivotArea dataOnly="0" labelOnly="1" outline="0" fieldPosition="0">
        <references count="1">
          <reference field="0" count="1" defaultSubtotal="1">
            <x v="3"/>
          </reference>
        </references>
      </pivotArea>
    </format>
    <format dxfId="649">
      <pivotArea dataOnly="0" labelOnly="1" outline="0" fieldPosition="0">
        <references count="1">
          <reference field="0" count="1" defaultSubtotal="1">
            <x v="4"/>
          </reference>
        </references>
      </pivotArea>
    </format>
    <format dxfId="648">
      <pivotArea dataOnly="0" labelOnly="1" outline="0" fieldPosition="0">
        <references count="1">
          <reference field="0" count="1" defaultSubtotal="1">
            <x v="5"/>
          </reference>
        </references>
      </pivotArea>
    </format>
    <format dxfId="647">
      <pivotArea dataOnly="0" labelOnly="1" outline="0" fieldPosition="0">
        <references count="1">
          <reference field="0" count="1" defaultSubtotal="1">
            <x v="6"/>
          </reference>
        </references>
      </pivotArea>
    </format>
    <format dxfId="646">
      <pivotArea dataOnly="0" labelOnly="1" outline="0" fieldPosition="0">
        <references count="1">
          <reference field="0" count="1" defaultSubtotal="1">
            <x v="7"/>
          </reference>
        </references>
      </pivotArea>
    </format>
    <format dxfId="645">
      <pivotArea dataOnly="0" labelOnly="1" outline="0" fieldPosition="0">
        <references count="1">
          <reference field="0" count="1" defaultSubtotal="1">
            <x v="8"/>
          </reference>
        </references>
      </pivotArea>
    </format>
    <format dxfId="644">
      <pivotArea dataOnly="0" labelOnly="1" outline="0" fieldPosition="0">
        <references count="1">
          <reference field="0" count="1" defaultSubtotal="1">
            <x v="9"/>
          </reference>
        </references>
      </pivotArea>
    </format>
    <format dxfId="643">
      <pivotArea dataOnly="0" labelOnly="1" outline="0" fieldPosition="0">
        <references count="1">
          <reference field="0" count="1" defaultSubtotal="1">
            <x v="10"/>
          </reference>
        </references>
      </pivotArea>
    </format>
    <format dxfId="642">
      <pivotArea dataOnly="0" labelOnly="1" outline="0" fieldPosition="0">
        <references count="1">
          <reference field="0" count="1" defaultSubtotal="1">
            <x v="11"/>
          </reference>
        </references>
      </pivotArea>
    </format>
    <format dxfId="641">
      <pivotArea dataOnly="0" labelOnly="1" outline="0" fieldPosition="0">
        <references count="1">
          <reference field="0" count="1" defaultSubtotal="1">
            <x v="12"/>
          </reference>
        </references>
      </pivotArea>
    </format>
    <format dxfId="640">
      <pivotArea dataOnly="0" labelOnly="1" outline="0" fieldPosition="0">
        <references count="1">
          <reference field="0" count="1" defaultSubtotal="1">
            <x v="13"/>
          </reference>
        </references>
      </pivotArea>
    </format>
    <format dxfId="639">
      <pivotArea dataOnly="0" labelOnly="1" outline="0" fieldPosition="0">
        <references count="1">
          <reference field="0" count="1" defaultSubtotal="1">
            <x v="14"/>
          </reference>
        </references>
      </pivotArea>
    </format>
    <format dxfId="638">
      <pivotArea dataOnly="0" labelOnly="1" outline="0" fieldPosition="0">
        <references count="1">
          <reference field="0" count="1" defaultSubtotal="1">
            <x v="15"/>
          </reference>
        </references>
      </pivotArea>
    </format>
    <format dxfId="637">
      <pivotArea dataOnly="0" labelOnly="1" outline="0" fieldPosition="0">
        <references count="1">
          <reference field="0" count="1" defaultSubtotal="1">
            <x v="16"/>
          </reference>
        </references>
      </pivotArea>
    </format>
    <format dxfId="636">
      <pivotArea dataOnly="0" labelOnly="1" outline="0" fieldPosition="0">
        <references count="1">
          <reference field="0" count="1" defaultSubtotal="1">
            <x v="17"/>
          </reference>
        </references>
      </pivotArea>
    </format>
    <format dxfId="635">
      <pivotArea dataOnly="0" labelOnly="1" outline="0" fieldPosition="0">
        <references count="1">
          <reference field="0" count="1" defaultSubtotal="1">
            <x v="18"/>
          </reference>
        </references>
      </pivotArea>
    </format>
    <format dxfId="634">
      <pivotArea dataOnly="0" labelOnly="1" outline="0" fieldPosition="0">
        <references count="1">
          <reference field="0" count="1" defaultSubtotal="1">
            <x v="19"/>
          </reference>
        </references>
      </pivotArea>
    </format>
    <format dxfId="633">
      <pivotArea dataOnly="0" labelOnly="1" outline="0" fieldPosition="0">
        <references count="1">
          <reference field="0" count="1" defaultSubtotal="1">
            <x v="20"/>
          </reference>
        </references>
      </pivotArea>
    </format>
    <format dxfId="632">
      <pivotArea dataOnly="0" labelOnly="1" outline="0" fieldPosition="0">
        <references count="1">
          <reference field="0" count="1" defaultSubtotal="1">
            <x v="21"/>
          </reference>
        </references>
      </pivotArea>
    </format>
    <format dxfId="631">
      <pivotArea dataOnly="0" labelOnly="1" outline="0" fieldPosition="0">
        <references count="1">
          <reference field="0" count="1" defaultSubtotal="1">
            <x v="22"/>
          </reference>
        </references>
      </pivotArea>
    </format>
    <format dxfId="630">
      <pivotArea dataOnly="0" labelOnly="1" outline="0" fieldPosition="0">
        <references count="1">
          <reference field="0" count="1" defaultSubtotal="1">
            <x v="23"/>
          </reference>
        </references>
      </pivotArea>
    </format>
    <format dxfId="629">
      <pivotArea dataOnly="0" labelOnly="1" outline="0" fieldPosition="0">
        <references count="1">
          <reference field="0" count="1" defaultSubtotal="1">
            <x v="24"/>
          </reference>
        </references>
      </pivotArea>
    </format>
    <format dxfId="628">
      <pivotArea dataOnly="0" labelOnly="1" outline="0" fieldPosition="0">
        <references count="1">
          <reference field="0" count="1" defaultSubtotal="1">
            <x v="25"/>
          </reference>
        </references>
      </pivotArea>
    </format>
    <format dxfId="627">
      <pivotArea dataOnly="0" labelOnly="1" outline="0" fieldPosition="0">
        <references count="1">
          <reference field="0" count="1" defaultSubtotal="1">
            <x v="26"/>
          </reference>
        </references>
      </pivotArea>
    </format>
    <format dxfId="626">
      <pivotArea dataOnly="0" labelOnly="1" outline="0" fieldPosition="0">
        <references count="1">
          <reference field="0" count="1" defaultSubtotal="1">
            <x v="27"/>
          </reference>
        </references>
      </pivotArea>
    </format>
    <format dxfId="625">
      <pivotArea dataOnly="0" labelOnly="1" outline="0" fieldPosition="0">
        <references count="1">
          <reference field="0" count="1" defaultSubtotal="1">
            <x v="28"/>
          </reference>
        </references>
      </pivotArea>
    </format>
    <format dxfId="624">
      <pivotArea dataOnly="0" labelOnly="1" outline="0" fieldPosition="0">
        <references count="1">
          <reference field="0" count="1" defaultSubtotal="1">
            <x v="29"/>
          </reference>
        </references>
      </pivotArea>
    </format>
    <format dxfId="623">
      <pivotArea dataOnly="0" labelOnly="1" outline="0" fieldPosition="0">
        <references count="1">
          <reference field="0" count="1" defaultSubtotal="1">
            <x v="30"/>
          </reference>
        </references>
      </pivotArea>
    </format>
    <format dxfId="622">
      <pivotArea dataOnly="0" labelOnly="1" outline="0" fieldPosition="0">
        <references count="1">
          <reference field="0" count="1" defaultSubtotal="1">
            <x v="31"/>
          </reference>
        </references>
      </pivotArea>
    </format>
    <format dxfId="621">
      <pivotArea dataOnly="0" labelOnly="1" outline="0" fieldPosition="0">
        <references count="1">
          <reference field="0" count="1" defaultSubtotal="1">
            <x v="32"/>
          </reference>
        </references>
      </pivotArea>
    </format>
    <format dxfId="620">
      <pivotArea dataOnly="0" labelOnly="1" outline="0" fieldPosition="0">
        <references count="1">
          <reference field="0" count="1" defaultSubtotal="1">
            <x v="33"/>
          </reference>
        </references>
      </pivotArea>
    </format>
    <format dxfId="619">
      <pivotArea dataOnly="0" labelOnly="1" outline="0" fieldPosition="0">
        <references count="1">
          <reference field="0" count="1" defaultSubtotal="1">
            <x v="34"/>
          </reference>
        </references>
      </pivotArea>
    </format>
    <format dxfId="618">
      <pivotArea dataOnly="0" labelOnly="1" outline="0" fieldPosition="0">
        <references count="1">
          <reference field="0" count="1" defaultSubtotal="1">
            <x v="35"/>
          </reference>
        </references>
      </pivotArea>
    </format>
    <format dxfId="617">
      <pivotArea dataOnly="0" labelOnly="1" outline="0" fieldPosition="0">
        <references count="1">
          <reference field="0" count="1" defaultSubtotal="1">
            <x v="36"/>
          </reference>
        </references>
      </pivotArea>
    </format>
    <format dxfId="616">
      <pivotArea dataOnly="0" labelOnly="1" outline="0" fieldPosition="0">
        <references count="1">
          <reference field="0" count="1" defaultSubtotal="1">
            <x v="37"/>
          </reference>
        </references>
      </pivotArea>
    </format>
    <format dxfId="615">
      <pivotArea dataOnly="0" labelOnly="1" outline="0" fieldPosition="0">
        <references count="1">
          <reference field="0" count="1" defaultSubtotal="1">
            <x v="38"/>
          </reference>
        </references>
      </pivotArea>
    </format>
    <format dxfId="614">
      <pivotArea dataOnly="0" labelOnly="1" outline="0" fieldPosition="0">
        <references count="1">
          <reference field="0" count="1" defaultSubtotal="1">
            <x v="39"/>
          </reference>
        </references>
      </pivotArea>
    </format>
    <format dxfId="613">
      <pivotArea dataOnly="0" labelOnly="1" outline="0" fieldPosition="0">
        <references count="1">
          <reference field="0" count="1" defaultSubtotal="1">
            <x v="40"/>
          </reference>
        </references>
      </pivotArea>
    </format>
    <format dxfId="612">
      <pivotArea dataOnly="0" labelOnly="1" outline="0" fieldPosition="0">
        <references count="1">
          <reference field="0" count="1" defaultSubtotal="1">
            <x v="41"/>
          </reference>
        </references>
      </pivotArea>
    </format>
    <format dxfId="611">
      <pivotArea dataOnly="0" labelOnly="1" outline="0" fieldPosition="0">
        <references count="1">
          <reference field="0" count="1" defaultSubtotal="1">
            <x v="42"/>
          </reference>
        </references>
      </pivotArea>
    </format>
    <format dxfId="610">
      <pivotArea dataOnly="0" labelOnly="1" outline="0" fieldPosition="0">
        <references count="1">
          <reference field="0" count="1" defaultSubtotal="1">
            <x v="43"/>
          </reference>
        </references>
      </pivotArea>
    </format>
    <format dxfId="609">
      <pivotArea dataOnly="0" labelOnly="1" outline="0" fieldPosition="0">
        <references count="1">
          <reference field="0" count="1" defaultSubtotal="1">
            <x v="44"/>
          </reference>
        </references>
      </pivotArea>
    </format>
    <format dxfId="608">
      <pivotArea dataOnly="0" labelOnly="1" outline="0" fieldPosition="0">
        <references count="1">
          <reference field="0" count="1" defaultSubtotal="1">
            <x v="45"/>
          </reference>
        </references>
      </pivotArea>
    </format>
    <format dxfId="607">
      <pivotArea dataOnly="0" labelOnly="1" outline="0" fieldPosition="0">
        <references count="1">
          <reference field="0" count="1" defaultSubtotal="1">
            <x v="46"/>
          </reference>
        </references>
      </pivotArea>
    </format>
    <format dxfId="606">
      <pivotArea dataOnly="0" labelOnly="1" outline="0" fieldPosition="0">
        <references count="1">
          <reference field="0" count="1" defaultSubtotal="1">
            <x v="47"/>
          </reference>
        </references>
      </pivotArea>
    </format>
    <format dxfId="605">
      <pivotArea dataOnly="0" labelOnly="1" outline="0" fieldPosition="0">
        <references count="1">
          <reference field="0" count="1" defaultSubtotal="1">
            <x v="48"/>
          </reference>
        </references>
      </pivotArea>
    </format>
    <format dxfId="604">
      <pivotArea dataOnly="0" labelOnly="1" outline="0" fieldPosition="0">
        <references count="2">
          <reference field="0" count="1" selected="0">
            <x v="0"/>
          </reference>
          <reference field="1" count="1">
            <x v="0"/>
          </reference>
        </references>
      </pivotArea>
    </format>
    <format dxfId="603">
      <pivotArea dataOnly="0" labelOnly="1" outline="0" fieldPosition="0">
        <references count="2">
          <reference field="0" count="1" selected="0">
            <x v="1"/>
          </reference>
          <reference field="1" count="1">
            <x v="4"/>
          </reference>
        </references>
      </pivotArea>
    </format>
    <format dxfId="602">
      <pivotArea dataOnly="0" labelOnly="1" outline="0" fieldPosition="0">
        <references count="2">
          <reference field="0" count="1" selected="0">
            <x v="2"/>
          </reference>
          <reference field="1" count="1">
            <x v="36"/>
          </reference>
        </references>
      </pivotArea>
    </format>
    <format dxfId="601">
      <pivotArea dataOnly="0" labelOnly="1" outline="0" fieldPosition="0">
        <references count="2">
          <reference field="0" count="1" selected="0">
            <x v="3"/>
          </reference>
          <reference field="1" count="1">
            <x v="30"/>
          </reference>
        </references>
      </pivotArea>
    </format>
    <format dxfId="600">
      <pivotArea dataOnly="0" labelOnly="1" outline="0" fieldPosition="0">
        <references count="2">
          <reference field="0" count="1" selected="0">
            <x v="4"/>
          </reference>
          <reference field="1" count="1">
            <x v="20"/>
          </reference>
        </references>
      </pivotArea>
    </format>
    <format dxfId="599">
      <pivotArea dataOnly="0" labelOnly="1" outline="0" fieldPosition="0">
        <references count="2">
          <reference field="0" count="1" selected="0">
            <x v="5"/>
          </reference>
          <reference field="1" count="1">
            <x v="20"/>
          </reference>
        </references>
      </pivotArea>
    </format>
    <format dxfId="598">
      <pivotArea dataOnly="0" labelOnly="1" outline="0" fieldPosition="0">
        <references count="2">
          <reference field="0" count="1" selected="0">
            <x v="6"/>
          </reference>
          <reference field="1" count="1">
            <x v="16"/>
          </reference>
        </references>
      </pivotArea>
    </format>
    <format dxfId="597">
      <pivotArea dataOnly="0" labelOnly="1" outline="0" fieldPosition="0">
        <references count="2">
          <reference field="0" count="1" selected="0">
            <x v="7"/>
          </reference>
          <reference field="1" count="1">
            <x v="10"/>
          </reference>
        </references>
      </pivotArea>
    </format>
    <format dxfId="596">
      <pivotArea dataOnly="0" labelOnly="1" outline="0" fieldPosition="0">
        <references count="2">
          <reference field="0" count="1" selected="0">
            <x v="8"/>
          </reference>
          <reference field="1" count="1">
            <x v="9"/>
          </reference>
        </references>
      </pivotArea>
    </format>
    <format dxfId="595">
      <pivotArea dataOnly="0" labelOnly="1" outline="0" fieldPosition="0">
        <references count="2">
          <reference field="0" count="1" selected="0">
            <x v="9"/>
          </reference>
          <reference field="1" count="1">
            <x v="1"/>
          </reference>
        </references>
      </pivotArea>
    </format>
    <format dxfId="594">
      <pivotArea dataOnly="0" labelOnly="1" outline="0" fieldPosition="0">
        <references count="2">
          <reference field="0" count="1" selected="0">
            <x v="10"/>
          </reference>
          <reference field="1" count="1">
            <x v="1"/>
          </reference>
        </references>
      </pivotArea>
    </format>
    <format dxfId="593">
      <pivotArea dataOnly="0" labelOnly="1" outline="0" fieldPosition="0">
        <references count="2">
          <reference field="0" count="1" selected="0">
            <x v="11"/>
          </reference>
          <reference field="1" count="1">
            <x v="31"/>
          </reference>
        </references>
      </pivotArea>
    </format>
    <format dxfId="592">
      <pivotArea dataOnly="0" labelOnly="1" outline="0" fieldPosition="0">
        <references count="2">
          <reference field="0" count="1" selected="0">
            <x v="12"/>
          </reference>
          <reference field="1" count="1">
            <x v="3"/>
          </reference>
        </references>
      </pivotArea>
    </format>
    <format dxfId="591">
      <pivotArea dataOnly="0" labelOnly="1" outline="0" fieldPosition="0">
        <references count="2">
          <reference field="0" count="1" selected="0">
            <x v="13"/>
          </reference>
          <reference field="1" count="1">
            <x v="18"/>
          </reference>
        </references>
      </pivotArea>
    </format>
    <format dxfId="590">
      <pivotArea dataOnly="0" labelOnly="1" outline="0" fieldPosition="0">
        <references count="2">
          <reference field="0" count="1" selected="0">
            <x v="14"/>
          </reference>
          <reference field="1" count="1">
            <x v="8"/>
          </reference>
        </references>
      </pivotArea>
    </format>
    <format dxfId="589">
      <pivotArea dataOnly="0" labelOnly="1" outline="0" fieldPosition="0">
        <references count="2">
          <reference field="0" count="1" selected="0">
            <x v="15"/>
          </reference>
          <reference field="1" count="1">
            <x v="14"/>
          </reference>
        </references>
      </pivotArea>
    </format>
    <format dxfId="588">
      <pivotArea dataOnly="0" labelOnly="1" outline="0" fieldPosition="0">
        <references count="2">
          <reference field="0" count="1" selected="0">
            <x v="16"/>
          </reference>
          <reference field="1" count="1">
            <x v="35"/>
          </reference>
        </references>
      </pivotArea>
    </format>
    <format dxfId="587">
      <pivotArea dataOnly="0" labelOnly="1" outline="0" fieldPosition="0">
        <references count="2">
          <reference field="0" count="1" selected="0">
            <x v="17"/>
          </reference>
          <reference field="1" count="1">
            <x v="15"/>
          </reference>
        </references>
      </pivotArea>
    </format>
    <format dxfId="586">
      <pivotArea dataOnly="0" labelOnly="1" outline="0" fieldPosition="0">
        <references count="2">
          <reference field="0" count="1" selected="0">
            <x v="18"/>
          </reference>
          <reference field="1" count="1">
            <x v="33"/>
          </reference>
        </references>
      </pivotArea>
    </format>
    <format dxfId="585">
      <pivotArea dataOnly="0" labelOnly="1" outline="0" fieldPosition="0">
        <references count="2">
          <reference field="0" count="1" selected="0">
            <x v="19"/>
          </reference>
          <reference field="1" count="1">
            <x v="38"/>
          </reference>
        </references>
      </pivotArea>
    </format>
    <format dxfId="584">
      <pivotArea dataOnly="0" labelOnly="1" outline="0" fieldPosition="0">
        <references count="2">
          <reference field="0" count="1" selected="0">
            <x v="20"/>
          </reference>
          <reference field="1" count="1">
            <x v="38"/>
          </reference>
        </references>
      </pivotArea>
    </format>
    <format dxfId="583">
      <pivotArea dataOnly="0" labelOnly="1" outline="0" fieldPosition="0">
        <references count="2">
          <reference field="0" count="1" selected="0">
            <x v="21"/>
          </reference>
          <reference field="1" count="1">
            <x v="2"/>
          </reference>
        </references>
      </pivotArea>
    </format>
    <format dxfId="582">
      <pivotArea dataOnly="0" labelOnly="1" outline="0" fieldPosition="0">
        <references count="2">
          <reference field="0" count="1" selected="0">
            <x v="22"/>
          </reference>
          <reference field="1" count="1">
            <x v="11"/>
          </reference>
        </references>
      </pivotArea>
    </format>
    <format dxfId="581">
      <pivotArea dataOnly="0" labelOnly="1" outline="0" fieldPosition="0">
        <references count="2">
          <reference field="0" count="1" selected="0">
            <x v="23"/>
          </reference>
          <reference field="1" count="1">
            <x v="37"/>
          </reference>
        </references>
      </pivotArea>
    </format>
    <format dxfId="580">
      <pivotArea dataOnly="0" labelOnly="1" outline="0" fieldPosition="0">
        <references count="2">
          <reference field="0" count="1" selected="0">
            <x v="24"/>
          </reference>
          <reference field="1" count="1">
            <x v="28"/>
          </reference>
        </references>
      </pivotArea>
    </format>
    <format dxfId="579">
      <pivotArea dataOnly="0" labelOnly="1" outline="0" fieldPosition="0">
        <references count="2">
          <reference field="0" count="1" selected="0">
            <x v="25"/>
          </reference>
          <reference field="1" count="1">
            <x v="28"/>
          </reference>
        </references>
      </pivotArea>
    </format>
    <format dxfId="578">
      <pivotArea dataOnly="0" labelOnly="1" outline="0" fieldPosition="0">
        <references count="2">
          <reference field="0" count="1" selected="0">
            <x v="26"/>
          </reference>
          <reference field="1" count="1">
            <x v="28"/>
          </reference>
        </references>
      </pivotArea>
    </format>
    <format dxfId="577">
      <pivotArea dataOnly="0" labelOnly="1" outline="0" fieldPosition="0">
        <references count="2">
          <reference field="0" count="1" selected="0">
            <x v="27"/>
          </reference>
          <reference field="1" count="1">
            <x v="28"/>
          </reference>
        </references>
      </pivotArea>
    </format>
    <format dxfId="576">
      <pivotArea dataOnly="0" labelOnly="1" outline="0" fieldPosition="0">
        <references count="2">
          <reference field="0" count="1" selected="0">
            <x v="28"/>
          </reference>
          <reference field="1" count="1">
            <x v="29"/>
          </reference>
        </references>
      </pivotArea>
    </format>
    <format dxfId="575">
      <pivotArea dataOnly="0" labelOnly="1" outline="0" fieldPosition="0">
        <references count="2">
          <reference field="0" count="1" selected="0">
            <x v="29"/>
          </reference>
          <reference field="1" count="1">
            <x v="5"/>
          </reference>
        </references>
      </pivotArea>
    </format>
    <format dxfId="574">
      <pivotArea dataOnly="0" labelOnly="1" outline="0" fieldPosition="0">
        <references count="2">
          <reference field="0" count="1" selected="0">
            <x v="30"/>
          </reference>
          <reference field="1" count="1">
            <x v="23"/>
          </reference>
        </references>
      </pivotArea>
    </format>
    <format dxfId="573">
      <pivotArea dataOnly="0" labelOnly="1" outline="0" fieldPosition="0">
        <references count="2">
          <reference field="0" count="1" selected="0">
            <x v="31"/>
          </reference>
          <reference field="1" count="1">
            <x v="24"/>
          </reference>
        </references>
      </pivotArea>
    </format>
    <format dxfId="572">
      <pivotArea dataOnly="0" labelOnly="1" outline="0" fieldPosition="0">
        <references count="2">
          <reference field="0" count="1" selected="0">
            <x v="32"/>
          </reference>
          <reference field="1" count="1">
            <x v="7"/>
          </reference>
        </references>
      </pivotArea>
    </format>
    <format dxfId="571">
      <pivotArea dataOnly="0" labelOnly="1" outline="0" fieldPosition="0">
        <references count="2">
          <reference field="0" count="1" selected="0">
            <x v="33"/>
          </reference>
          <reference field="1" count="1">
            <x v="26"/>
          </reference>
        </references>
      </pivotArea>
    </format>
    <format dxfId="570">
      <pivotArea dataOnly="0" labelOnly="1" outline="0" fieldPosition="0">
        <references count="2">
          <reference field="0" count="1" selected="0">
            <x v="34"/>
          </reference>
          <reference field="1" count="1">
            <x v="39"/>
          </reference>
        </references>
      </pivotArea>
    </format>
    <format dxfId="569">
      <pivotArea dataOnly="0" labelOnly="1" outline="0" fieldPosition="0">
        <references count="2">
          <reference field="0" count="1" selected="0">
            <x v="35"/>
          </reference>
          <reference field="1" count="1">
            <x v="27"/>
          </reference>
        </references>
      </pivotArea>
    </format>
    <format dxfId="568">
      <pivotArea dataOnly="0" labelOnly="1" outline="0" fieldPosition="0">
        <references count="2">
          <reference field="0" count="1" selected="0">
            <x v="36"/>
          </reference>
          <reference field="1" count="1">
            <x v="41"/>
          </reference>
        </references>
      </pivotArea>
    </format>
    <format dxfId="567">
      <pivotArea dataOnly="0" labelOnly="1" outline="0" fieldPosition="0">
        <references count="2">
          <reference field="0" count="1" selected="0">
            <x v="37"/>
          </reference>
          <reference field="1" count="1">
            <x v="25"/>
          </reference>
        </references>
      </pivotArea>
    </format>
    <format dxfId="566">
      <pivotArea dataOnly="0" labelOnly="1" outline="0" fieldPosition="0">
        <references count="2">
          <reference field="0" count="1" selected="0">
            <x v="38"/>
          </reference>
          <reference field="1" count="1">
            <x v="25"/>
          </reference>
        </references>
      </pivotArea>
    </format>
    <format dxfId="565">
      <pivotArea dataOnly="0" labelOnly="1" outline="0" fieldPosition="0">
        <references count="2">
          <reference field="0" count="1" selected="0">
            <x v="39"/>
          </reference>
          <reference field="1" count="1">
            <x v="40"/>
          </reference>
        </references>
      </pivotArea>
    </format>
    <format dxfId="564">
      <pivotArea dataOnly="0" labelOnly="1" outline="0" fieldPosition="0">
        <references count="2">
          <reference field="0" count="1" selected="0">
            <x v="40"/>
          </reference>
          <reference field="1" count="1">
            <x v="32"/>
          </reference>
        </references>
      </pivotArea>
    </format>
    <format dxfId="563">
      <pivotArea dataOnly="0" labelOnly="1" outline="0" fieldPosition="0">
        <references count="2">
          <reference field="0" count="1" selected="0">
            <x v="41"/>
          </reference>
          <reference field="1" count="1">
            <x v="12"/>
          </reference>
        </references>
      </pivotArea>
    </format>
    <format dxfId="562">
      <pivotArea dataOnly="0" labelOnly="1" outline="0" fieldPosition="0">
        <references count="2">
          <reference field="0" count="1" selected="0">
            <x v="42"/>
          </reference>
          <reference field="1" count="1">
            <x v="13"/>
          </reference>
        </references>
      </pivotArea>
    </format>
    <format dxfId="561">
      <pivotArea dataOnly="0" labelOnly="1" outline="0" fieldPosition="0">
        <references count="2">
          <reference field="0" count="1" selected="0">
            <x v="43"/>
          </reference>
          <reference field="1" count="1">
            <x v="19"/>
          </reference>
        </references>
      </pivotArea>
    </format>
    <format dxfId="560">
      <pivotArea dataOnly="0" labelOnly="1" outline="0" fieldPosition="0">
        <references count="2">
          <reference field="0" count="1" selected="0">
            <x v="44"/>
          </reference>
          <reference field="1" count="1">
            <x v="17"/>
          </reference>
        </references>
      </pivotArea>
    </format>
    <format dxfId="559">
      <pivotArea dataOnly="0" labelOnly="1" outline="0" fieldPosition="0">
        <references count="2">
          <reference field="0" count="1" selected="0">
            <x v="45"/>
          </reference>
          <reference field="1" count="1">
            <x v="34"/>
          </reference>
        </references>
      </pivotArea>
    </format>
    <format dxfId="558">
      <pivotArea dataOnly="0" labelOnly="1" outline="0" fieldPosition="0">
        <references count="2">
          <reference field="0" count="1" selected="0">
            <x v="46"/>
          </reference>
          <reference field="1" count="1">
            <x v="21"/>
          </reference>
        </references>
      </pivotArea>
    </format>
    <format dxfId="557">
      <pivotArea dataOnly="0" labelOnly="1" outline="0" fieldPosition="0">
        <references count="2">
          <reference field="0" count="1" selected="0">
            <x v="47"/>
          </reference>
          <reference field="1" count="1">
            <x v="22"/>
          </reference>
        </references>
      </pivotArea>
    </format>
    <format dxfId="556">
      <pivotArea dataOnly="0" labelOnly="1" outline="0" fieldPosition="0">
        <references count="2">
          <reference field="0" count="1" selected="0">
            <x v="48"/>
          </reference>
          <reference field="1" count="1">
            <x v="6"/>
          </reference>
        </references>
      </pivotArea>
    </format>
    <format dxfId="555">
      <pivotArea dataOnly="0" labelOnly="1" outline="0" fieldPosition="0">
        <references count="2">
          <reference field="0" count="1" selected="0">
            <x v="0"/>
          </reference>
          <reference field="1" count="1">
            <x v="0"/>
          </reference>
        </references>
      </pivotArea>
    </format>
    <format dxfId="554">
      <pivotArea dataOnly="0" labelOnly="1" outline="0" fieldPosition="0">
        <references count="2">
          <reference field="0" count="1" selected="0">
            <x v="1"/>
          </reference>
          <reference field="1" count="1">
            <x v="4"/>
          </reference>
        </references>
      </pivotArea>
    </format>
    <format dxfId="553">
      <pivotArea dataOnly="0" labelOnly="1" outline="0" fieldPosition="0">
        <references count="2">
          <reference field="0" count="1" selected="0">
            <x v="2"/>
          </reference>
          <reference field="1" count="1">
            <x v="36"/>
          </reference>
        </references>
      </pivotArea>
    </format>
    <format dxfId="552">
      <pivotArea dataOnly="0" labelOnly="1" outline="0" fieldPosition="0">
        <references count="2">
          <reference field="0" count="1" selected="0">
            <x v="3"/>
          </reference>
          <reference field="1" count="1">
            <x v="30"/>
          </reference>
        </references>
      </pivotArea>
    </format>
    <format dxfId="551">
      <pivotArea dataOnly="0" labelOnly="1" outline="0" fieldPosition="0">
        <references count="2">
          <reference field="0" count="1" selected="0">
            <x v="4"/>
          </reference>
          <reference field="1" count="1">
            <x v="20"/>
          </reference>
        </references>
      </pivotArea>
    </format>
    <format dxfId="550">
      <pivotArea dataOnly="0" labelOnly="1" outline="0" fieldPosition="0">
        <references count="2">
          <reference field="0" count="1" selected="0">
            <x v="5"/>
          </reference>
          <reference field="1" count="1">
            <x v="20"/>
          </reference>
        </references>
      </pivotArea>
    </format>
    <format dxfId="549">
      <pivotArea dataOnly="0" labelOnly="1" outline="0" fieldPosition="0">
        <references count="2">
          <reference field="0" count="1" selected="0">
            <x v="6"/>
          </reference>
          <reference field="1" count="1">
            <x v="16"/>
          </reference>
        </references>
      </pivotArea>
    </format>
    <format dxfId="548">
      <pivotArea dataOnly="0" labelOnly="1" outline="0" fieldPosition="0">
        <references count="2">
          <reference field="0" count="1" selected="0">
            <x v="7"/>
          </reference>
          <reference field="1" count="1">
            <x v="10"/>
          </reference>
        </references>
      </pivotArea>
    </format>
    <format dxfId="547">
      <pivotArea dataOnly="0" labelOnly="1" outline="0" fieldPosition="0">
        <references count="2">
          <reference field="0" count="1" selected="0">
            <x v="8"/>
          </reference>
          <reference field="1" count="1">
            <x v="9"/>
          </reference>
        </references>
      </pivotArea>
    </format>
    <format dxfId="546">
      <pivotArea dataOnly="0" labelOnly="1" outline="0" fieldPosition="0">
        <references count="2">
          <reference field="0" count="1" selected="0">
            <x v="9"/>
          </reference>
          <reference field="1" count="1">
            <x v="1"/>
          </reference>
        </references>
      </pivotArea>
    </format>
    <format dxfId="545">
      <pivotArea dataOnly="0" labelOnly="1" outline="0" fieldPosition="0">
        <references count="2">
          <reference field="0" count="1" selected="0">
            <x v="10"/>
          </reference>
          <reference field="1" count="1">
            <x v="1"/>
          </reference>
        </references>
      </pivotArea>
    </format>
    <format dxfId="544">
      <pivotArea dataOnly="0" labelOnly="1" outline="0" fieldPosition="0">
        <references count="2">
          <reference field="0" count="1" selected="0">
            <x v="11"/>
          </reference>
          <reference field="1" count="1">
            <x v="31"/>
          </reference>
        </references>
      </pivotArea>
    </format>
    <format dxfId="543">
      <pivotArea dataOnly="0" labelOnly="1" outline="0" fieldPosition="0">
        <references count="2">
          <reference field="0" count="1" selected="0">
            <x v="12"/>
          </reference>
          <reference field="1" count="1">
            <x v="3"/>
          </reference>
        </references>
      </pivotArea>
    </format>
    <format dxfId="542">
      <pivotArea dataOnly="0" labelOnly="1" outline="0" fieldPosition="0">
        <references count="2">
          <reference field="0" count="1" selected="0">
            <x v="13"/>
          </reference>
          <reference field="1" count="1">
            <x v="18"/>
          </reference>
        </references>
      </pivotArea>
    </format>
    <format dxfId="541">
      <pivotArea dataOnly="0" labelOnly="1" outline="0" fieldPosition="0">
        <references count="2">
          <reference field="0" count="1" selected="0">
            <x v="14"/>
          </reference>
          <reference field="1" count="1">
            <x v="8"/>
          </reference>
        </references>
      </pivotArea>
    </format>
    <format dxfId="540">
      <pivotArea dataOnly="0" labelOnly="1" outline="0" fieldPosition="0">
        <references count="2">
          <reference field="0" count="1" selected="0">
            <x v="15"/>
          </reference>
          <reference field="1" count="1">
            <x v="14"/>
          </reference>
        </references>
      </pivotArea>
    </format>
    <format dxfId="539">
      <pivotArea dataOnly="0" labelOnly="1" outline="0" fieldPosition="0">
        <references count="2">
          <reference field="0" count="1" selected="0">
            <x v="16"/>
          </reference>
          <reference field="1" count="1">
            <x v="35"/>
          </reference>
        </references>
      </pivotArea>
    </format>
    <format dxfId="538">
      <pivotArea dataOnly="0" labelOnly="1" outline="0" fieldPosition="0">
        <references count="2">
          <reference field="0" count="1" selected="0">
            <x v="17"/>
          </reference>
          <reference field="1" count="1">
            <x v="15"/>
          </reference>
        </references>
      </pivotArea>
    </format>
    <format dxfId="537">
      <pivotArea dataOnly="0" labelOnly="1" outline="0" fieldPosition="0">
        <references count="2">
          <reference field="0" count="1" selected="0">
            <x v="18"/>
          </reference>
          <reference field="1" count="1">
            <x v="33"/>
          </reference>
        </references>
      </pivotArea>
    </format>
    <format dxfId="536">
      <pivotArea dataOnly="0" labelOnly="1" outline="0" fieldPosition="0">
        <references count="2">
          <reference field="0" count="1" selected="0">
            <x v="19"/>
          </reference>
          <reference field="1" count="1">
            <x v="38"/>
          </reference>
        </references>
      </pivotArea>
    </format>
    <format dxfId="535">
      <pivotArea dataOnly="0" labelOnly="1" outline="0" fieldPosition="0">
        <references count="2">
          <reference field="0" count="1" selected="0">
            <x v="20"/>
          </reference>
          <reference field="1" count="1">
            <x v="38"/>
          </reference>
        </references>
      </pivotArea>
    </format>
    <format dxfId="534">
      <pivotArea dataOnly="0" labelOnly="1" outline="0" fieldPosition="0">
        <references count="2">
          <reference field="0" count="1" selected="0">
            <x v="21"/>
          </reference>
          <reference field="1" count="1">
            <x v="2"/>
          </reference>
        </references>
      </pivotArea>
    </format>
    <format dxfId="533">
      <pivotArea dataOnly="0" labelOnly="1" outline="0" fieldPosition="0">
        <references count="2">
          <reference field="0" count="1" selected="0">
            <x v="22"/>
          </reference>
          <reference field="1" count="1">
            <x v="11"/>
          </reference>
        </references>
      </pivotArea>
    </format>
    <format dxfId="532">
      <pivotArea dataOnly="0" labelOnly="1" outline="0" fieldPosition="0">
        <references count="2">
          <reference field="0" count="1" selected="0">
            <x v="23"/>
          </reference>
          <reference field="1" count="1">
            <x v="37"/>
          </reference>
        </references>
      </pivotArea>
    </format>
    <format dxfId="531">
      <pivotArea dataOnly="0" labelOnly="1" outline="0" fieldPosition="0">
        <references count="2">
          <reference field="0" count="1" selected="0">
            <x v="24"/>
          </reference>
          <reference field="1" count="1">
            <x v="28"/>
          </reference>
        </references>
      </pivotArea>
    </format>
    <format dxfId="530">
      <pivotArea dataOnly="0" labelOnly="1" outline="0" fieldPosition="0">
        <references count="2">
          <reference field="0" count="1" selected="0">
            <x v="25"/>
          </reference>
          <reference field="1" count="1">
            <x v="28"/>
          </reference>
        </references>
      </pivotArea>
    </format>
    <format dxfId="529">
      <pivotArea dataOnly="0" labelOnly="1" outline="0" fieldPosition="0">
        <references count="2">
          <reference field="0" count="1" selected="0">
            <x v="26"/>
          </reference>
          <reference field="1" count="1">
            <x v="28"/>
          </reference>
        </references>
      </pivotArea>
    </format>
    <format dxfId="528">
      <pivotArea dataOnly="0" labelOnly="1" outline="0" fieldPosition="0">
        <references count="2">
          <reference field="0" count="1" selected="0">
            <x v="27"/>
          </reference>
          <reference field="1" count="1">
            <x v="28"/>
          </reference>
        </references>
      </pivotArea>
    </format>
    <format dxfId="527">
      <pivotArea dataOnly="0" labelOnly="1" outline="0" fieldPosition="0">
        <references count="2">
          <reference field="0" count="1" selected="0">
            <x v="28"/>
          </reference>
          <reference field="1" count="1">
            <x v="29"/>
          </reference>
        </references>
      </pivotArea>
    </format>
    <format dxfId="526">
      <pivotArea dataOnly="0" labelOnly="1" outline="0" fieldPosition="0">
        <references count="2">
          <reference field="0" count="1" selected="0">
            <x v="29"/>
          </reference>
          <reference field="1" count="1">
            <x v="5"/>
          </reference>
        </references>
      </pivotArea>
    </format>
    <format dxfId="525">
      <pivotArea dataOnly="0" labelOnly="1" outline="0" fieldPosition="0">
        <references count="2">
          <reference field="0" count="1" selected="0">
            <x v="30"/>
          </reference>
          <reference field="1" count="1">
            <x v="23"/>
          </reference>
        </references>
      </pivotArea>
    </format>
    <format dxfId="524">
      <pivotArea dataOnly="0" labelOnly="1" outline="0" fieldPosition="0">
        <references count="2">
          <reference field="0" count="1" selected="0">
            <x v="31"/>
          </reference>
          <reference field="1" count="1">
            <x v="24"/>
          </reference>
        </references>
      </pivotArea>
    </format>
    <format dxfId="523">
      <pivotArea dataOnly="0" labelOnly="1" outline="0" fieldPosition="0">
        <references count="2">
          <reference field="0" count="1" selected="0">
            <x v="32"/>
          </reference>
          <reference field="1" count="1">
            <x v="7"/>
          </reference>
        </references>
      </pivotArea>
    </format>
    <format dxfId="522">
      <pivotArea dataOnly="0" labelOnly="1" outline="0" fieldPosition="0">
        <references count="2">
          <reference field="0" count="1" selected="0">
            <x v="33"/>
          </reference>
          <reference field="1" count="1">
            <x v="26"/>
          </reference>
        </references>
      </pivotArea>
    </format>
    <format dxfId="521">
      <pivotArea dataOnly="0" labelOnly="1" outline="0" fieldPosition="0">
        <references count="2">
          <reference field="0" count="1" selected="0">
            <x v="34"/>
          </reference>
          <reference field="1" count="1">
            <x v="39"/>
          </reference>
        </references>
      </pivotArea>
    </format>
    <format dxfId="520">
      <pivotArea dataOnly="0" labelOnly="1" outline="0" fieldPosition="0">
        <references count="2">
          <reference field="0" count="1" selected="0">
            <x v="35"/>
          </reference>
          <reference field="1" count="1">
            <x v="27"/>
          </reference>
        </references>
      </pivotArea>
    </format>
    <format dxfId="519">
      <pivotArea dataOnly="0" labelOnly="1" outline="0" fieldPosition="0">
        <references count="2">
          <reference field="0" count="1" selected="0">
            <x v="36"/>
          </reference>
          <reference field="1" count="1">
            <x v="41"/>
          </reference>
        </references>
      </pivotArea>
    </format>
    <format dxfId="518">
      <pivotArea dataOnly="0" labelOnly="1" outline="0" fieldPosition="0">
        <references count="2">
          <reference field="0" count="1" selected="0">
            <x v="37"/>
          </reference>
          <reference field="1" count="1">
            <x v="25"/>
          </reference>
        </references>
      </pivotArea>
    </format>
    <format dxfId="517">
      <pivotArea dataOnly="0" labelOnly="1" outline="0" fieldPosition="0">
        <references count="2">
          <reference field="0" count="1" selected="0">
            <x v="38"/>
          </reference>
          <reference field="1" count="1">
            <x v="25"/>
          </reference>
        </references>
      </pivotArea>
    </format>
    <format dxfId="516">
      <pivotArea dataOnly="0" labelOnly="1" outline="0" fieldPosition="0">
        <references count="2">
          <reference field="0" count="1" selected="0">
            <x v="39"/>
          </reference>
          <reference field="1" count="1">
            <x v="40"/>
          </reference>
        </references>
      </pivotArea>
    </format>
    <format dxfId="515">
      <pivotArea dataOnly="0" labelOnly="1" outline="0" fieldPosition="0">
        <references count="2">
          <reference field="0" count="1" selected="0">
            <x v="40"/>
          </reference>
          <reference field="1" count="1">
            <x v="32"/>
          </reference>
        </references>
      </pivotArea>
    </format>
    <format dxfId="514">
      <pivotArea dataOnly="0" labelOnly="1" outline="0" fieldPosition="0">
        <references count="2">
          <reference field="0" count="1" selected="0">
            <x v="41"/>
          </reference>
          <reference field="1" count="1">
            <x v="12"/>
          </reference>
        </references>
      </pivotArea>
    </format>
    <format dxfId="513">
      <pivotArea dataOnly="0" labelOnly="1" outline="0" fieldPosition="0">
        <references count="2">
          <reference field="0" count="1" selected="0">
            <x v="42"/>
          </reference>
          <reference field="1" count="1">
            <x v="13"/>
          </reference>
        </references>
      </pivotArea>
    </format>
    <format dxfId="512">
      <pivotArea dataOnly="0" labelOnly="1" outline="0" fieldPosition="0">
        <references count="2">
          <reference field="0" count="1" selected="0">
            <x v="43"/>
          </reference>
          <reference field="1" count="1">
            <x v="19"/>
          </reference>
        </references>
      </pivotArea>
    </format>
    <format dxfId="511">
      <pivotArea dataOnly="0" labelOnly="1" outline="0" fieldPosition="0">
        <references count="2">
          <reference field="0" count="1" selected="0">
            <x v="44"/>
          </reference>
          <reference field="1" count="1">
            <x v="17"/>
          </reference>
        </references>
      </pivotArea>
    </format>
    <format dxfId="510">
      <pivotArea dataOnly="0" labelOnly="1" outline="0" fieldPosition="0">
        <references count="2">
          <reference field="0" count="1" selected="0">
            <x v="45"/>
          </reference>
          <reference field="1" count="1">
            <x v="34"/>
          </reference>
        </references>
      </pivotArea>
    </format>
    <format dxfId="509">
      <pivotArea dataOnly="0" labelOnly="1" outline="0" fieldPosition="0">
        <references count="2">
          <reference field="0" count="1" selected="0">
            <x v="46"/>
          </reference>
          <reference field="1" count="1">
            <x v="21"/>
          </reference>
        </references>
      </pivotArea>
    </format>
    <format dxfId="508">
      <pivotArea dataOnly="0" labelOnly="1" outline="0" fieldPosition="0">
        <references count="2">
          <reference field="0" count="1" selected="0">
            <x v="47"/>
          </reference>
          <reference field="1" count="1">
            <x v="22"/>
          </reference>
        </references>
      </pivotArea>
    </format>
    <format dxfId="507">
      <pivotArea dataOnly="0" labelOnly="1" outline="0" fieldPosition="0">
        <references count="2">
          <reference field="0" count="1" selected="0">
            <x v="48"/>
          </reference>
          <reference field="1" count="1">
            <x v="6"/>
          </reference>
        </references>
      </pivotArea>
    </format>
    <format dxfId="506">
      <pivotArea dataOnly="0" labelOnly="1" outline="0" fieldPosition="0">
        <references count="2">
          <reference field="0" count="1" selected="0">
            <x v="0"/>
          </reference>
          <reference field="1" count="1">
            <x v="0"/>
          </reference>
        </references>
      </pivotArea>
    </format>
    <format dxfId="505">
      <pivotArea dataOnly="0" labelOnly="1" outline="0" fieldPosition="0">
        <references count="2">
          <reference field="0" count="1" selected="0">
            <x v="1"/>
          </reference>
          <reference field="1" count="1">
            <x v="4"/>
          </reference>
        </references>
      </pivotArea>
    </format>
    <format dxfId="504">
      <pivotArea dataOnly="0" labelOnly="1" outline="0" fieldPosition="0">
        <references count="2">
          <reference field="0" count="1" selected="0">
            <x v="2"/>
          </reference>
          <reference field="1" count="1">
            <x v="36"/>
          </reference>
        </references>
      </pivotArea>
    </format>
    <format dxfId="503">
      <pivotArea dataOnly="0" labelOnly="1" outline="0" fieldPosition="0">
        <references count="2">
          <reference field="0" count="1" selected="0">
            <x v="3"/>
          </reference>
          <reference field="1" count="1">
            <x v="30"/>
          </reference>
        </references>
      </pivotArea>
    </format>
    <format dxfId="502">
      <pivotArea dataOnly="0" labelOnly="1" outline="0" fieldPosition="0">
        <references count="2">
          <reference field="0" count="1" selected="0">
            <x v="4"/>
          </reference>
          <reference field="1" count="1">
            <x v="20"/>
          </reference>
        </references>
      </pivotArea>
    </format>
    <format dxfId="501">
      <pivotArea dataOnly="0" labelOnly="1" outline="0" fieldPosition="0">
        <references count="2">
          <reference field="0" count="1" selected="0">
            <x v="5"/>
          </reference>
          <reference field="1" count="1">
            <x v="20"/>
          </reference>
        </references>
      </pivotArea>
    </format>
    <format dxfId="500">
      <pivotArea dataOnly="0" labelOnly="1" outline="0" fieldPosition="0">
        <references count="2">
          <reference field="0" count="1" selected="0">
            <x v="6"/>
          </reference>
          <reference field="1" count="1">
            <x v="16"/>
          </reference>
        </references>
      </pivotArea>
    </format>
    <format dxfId="499">
      <pivotArea dataOnly="0" labelOnly="1" outline="0" fieldPosition="0">
        <references count="2">
          <reference field="0" count="1" selected="0">
            <x v="7"/>
          </reference>
          <reference field="1" count="1">
            <x v="10"/>
          </reference>
        </references>
      </pivotArea>
    </format>
    <format dxfId="498">
      <pivotArea dataOnly="0" labelOnly="1" outline="0" fieldPosition="0">
        <references count="2">
          <reference field="0" count="1" selected="0">
            <x v="8"/>
          </reference>
          <reference field="1" count="1">
            <x v="9"/>
          </reference>
        </references>
      </pivotArea>
    </format>
    <format dxfId="497">
      <pivotArea dataOnly="0" labelOnly="1" outline="0" fieldPosition="0">
        <references count="2">
          <reference field="0" count="1" selected="0">
            <x v="9"/>
          </reference>
          <reference field="1" count="1">
            <x v="1"/>
          </reference>
        </references>
      </pivotArea>
    </format>
    <format dxfId="496">
      <pivotArea dataOnly="0" labelOnly="1" outline="0" fieldPosition="0">
        <references count="2">
          <reference field="0" count="1" selected="0">
            <x v="10"/>
          </reference>
          <reference field="1" count="1">
            <x v="1"/>
          </reference>
        </references>
      </pivotArea>
    </format>
    <format dxfId="495">
      <pivotArea dataOnly="0" labelOnly="1" outline="0" fieldPosition="0">
        <references count="2">
          <reference field="0" count="1" selected="0">
            <x v="11"/>
          </reference>
          <reference field="1" count="1">
            <x v="31"/>
          </reference>
        </references>
      </pivotArea>
    </format>
    <format dxfId="494">
      <pivotArea dataOnly="0" labelOnly="1" outline="0" fieldPosition="0">
        <references count="2">
          <reference field="0" count="1" selected="0">
            <x v="12"/>
          </reference>
          <reference field="1" count="1">
            <x v="3"/>
          </reference>
        </references>
      </pivotArea>
    </format>
    <format dxfId="493">
      <pivotArea dataOnly="0" labelOnly="1" outline="0" fieldPosition="0">
        <references count="2">
          <reference field="0" count="1" selected="0">
            <x v="13"/>
          </reference>
          <reference field="1" count="1">
            <x v="18"/>
          </reference>
        </references>
      </pivotArea>
    </format>
    <format dxfId="492">
      <pivotArea dataOnly="0" labelOnly="1" outline="0" fieldPosition="0">
        <references count="2">
          <reference field="0" count="1" selected="0">
            <x v="14"/>
          </reference>
          <reference field="1" count="1">
            <x v="8"/>
          </reference>
        </references>
      </pivotArea>
    </format>
    <format dxfId="491">
      <pivotArea dataOnly="0" labelOnly="1" outline="0" fieldPosition="0">
        <references count="2">
          <reference field="0" count="1" selected="0">
            <x v="15"/>
          </reference>
          <reference field="1" count="1">
            <x v="14"/>
          </reference>
        </references>
      </pivotArea>
    </format>
    <format dxfId="490">
      <pivotArea dataOnly="0" labelOnly="1" outline="0" fieldPosition="0">
        <references count="2">
          <reference field="0" count="1" selected="0">
            <x v="16"/>
          </reference>
          <reference field="1" count="1">
            <x v="35"/>
          </reference>
        </references>
      </pivotArea>
    </format>
    <format dxfId="489">
      <pivotArea dataOnly="0" labelOnly="1" outline="0" fieldPosition="0">
        <references count="2">
          <reference field="0" count="1" selected="0">
            <x v="17"/>
          </reference>
          <reference field="1" count="1">
            <x v="15"/>
          </reference>
        </references>
      </pivotArea>
    </format>
    <format dxfId="488">
      <pivotArea dataOnly="0" labelOnly="1" outline="0" fieldPosition="0">
        <references count="2">
          <reference field="0" count="1" selected="0">
            <x v="18"/>
          </reference>
          <reference field="1" count="1">
            <x v="33"/>
          </reference>
        </references>
      </pivotArea>
    </format>
    <format dxfId="487">
      <pivotArea dataOnly="0" labelOnly="1" outline="0" fieldPosition="0">
        <references count="2">
          <reference field="0" count="1" selected="0">
            <x v="19"/>
          </reference>
          <reference field="1" count="1">
            <x v="38"/>
          </reference>
        </references>
      </pivotArea>
    </format>
    <format dxfId="486">
      <pivotArea dataOnly="0" labelOnly="1" outline="0" fieldPosition="0">
        <references count="2">
          <reference field="0" count="1" selected="0">
            <x v="20"/>
          </reference>
          <reference field="1" count="1">
            <x v="38"/>
          </reference>
        </references>
      </pivotArea>
    </format>
    <format dxfId="485">
      <pivotArea dataOnly="0" labelOnly="1" outline="0" fieldPosition="0">
        <references count="2">
          <reference field="0" count="1" selected="0">
            <x v="21"/>
          </reference>
          <reference field="1" count="1">
            <x v="2"/>
          </reference>
        </references>
      </pivotArea>
    </format>
    <format dxfId="484">
      <pivotArea dataOnly="0" labelOnly="1" outline="0" fieldPosition="0">
        <references count="2">
          <reference field="0" count="1" selected="0">
            <x v="22"/>
          </reference>
          <reference field="1" count="1">
            <x v="11"/>
          </reference>
        </references>
      </pivotArea>
    </format>
    <format dxfId="483">
      <pivotArea dataOnly="0" labelOnly="1" outline="0" fieldPosition="0">
        <references count="2">
          <reference field="0" count="1" selected="0">
            <x v="23"/>
          </reference>
          <reference field="1" count="1">
            <x v="37"/>
          </reference>
        </references>
      </pivotArea>
    </format>
    <format dxfId="482">
      <pivotArea dataOnly="0" labelOnly="1" outline="0" fieldPosition="0">
        <references count="2">
          <reference field="0" count="1" selected="0">
            <x v="24"/>
          </reference>
          <reference field="1" count="1">
            <x v="28"/>
          </reference>
        </references>
      </pivotArea>
    </format>
    <format dxfId="481">
      <pivotArea dataOnly="0" labelOnly="1" outline="0" fieldPosition="0">
        <references count="2">
          <reference field="0" count="1" selected="0">
            <x v="25"/>
          </reference>
          <reference field="1" count="1">
            <x v="28"/>
          </reference>
        </references>
      </pivotArea>
    </format>
    <format dxfId="480">
      <pivotArea dataOnly="0" labelOnly="1" outline="0" fieldPosition="0">
        <references count="2">
          <reference field="0" count="1" selected="0">
            <x v="26"/>
          </reference>
          <reference field="1" count="1">
            <x v="28"/>
          </reference>
        </references>
      </pivotArea>
    </format>
    <format dxfId="479">
      <pivotArea dataOnly="0" labelOnly="1" outline="0" fieldPosition="0">
        <references count="2">
          <reference field="0" count="1" selected="0">
            <x v="27"/>
          </reference>
          <reference field="1" count="1">
            <x v="28"/>
          </reference>
        </references>
      </pivotArea>
    </format>
    <format dxfId="478">
      <pivotArea dataOnly="0" labelOnly="1" outline="0" fieldPosition="0">
        <references count="2">
          <reference field="0" count="1" selected="0">
            <x v="28"/>
          </reference>
          <reference field="1" count="1">
            <x v="29"/>
          </reference>
        </references>
      </pivotArea>
    </format>
    <format dxfId="477">
      <pivotArea dataOnly="0" labelOnly="1" outline="0" fieldPosition="0">
        <references count="2">
          <reference field="0" count="1" selected="0">
            <x v="29"/>
          </reference>
          <reference field="1" count="1">
            <x v="5"/>
          </reference>
        </references>
      </pivotArea>
    </format>
    <format dxfId="476">
      <pivotArea dataOnly="0" labelOnly="1" outline="0" fieldPosition="0">
        <references count="2">
          <reference field="0" count="1" selected="0">
            <x v="30"/>
          </reference>
          <reference field="1" count="1">
            <x v="23"/>
          </reference>
        </references>
      </pivotArea>
    </format>
    <format dxfId="475">
      <pivotArea dataOnly="0" labelOnly="1" outline="0" fieldPosition="0">
        <references count="2">
          <reference field="0" count="1" selected="0">
            <x v="31"/>
          </reference>
          <reference field="1" count="1">
            <x v="24"/>
          </reference>
        </references>
      </pivotArea>
    </format>
    <format dxfId="474">
      <pivotArea dataOnly="0" labelOnly="1" outline="0" fieldPosition="0">
        <references count="2">
          <reference field="0" count="1" selected="0">
            <x v="32"/>
          </reference>
          <reference field="1" count="1">
            <x v="7"/>
          </reference>
        </references>
      </pivotArea>
    </format>
    <format dxfId="473">
      <pivotArea dataOnly="0" labelOnly="1" outline="0" fieldPosition="0">
        <references count="2">
          <reference field="0" count="1" selected="0">
            <x v="33"/>
          </reference>
          <reference field="1" count="1">
            <x v="26"/>
          </reference>
        </references>
      </pivotArea>
    </format>
    <format dxfId="472">
      <pivotArea dataOnly="0" labelOnly="1" outline="0" fieldPosition="0">
        <references count="2">
          <reference field="0" count="1" selected="0">
            <x v="34"/>
          </reference>
          <reference field="1" count="1">
            <x v="39"/>
          </reference>
        </references>
      </pivotArea>
    </format>
    <format dxfId="471">
      <pivotArea dataOnly="0" labelOnly="1" outline="0" fieldPosition="0">
        <references count="2">
          <reference field="0" count="1" selected="0">
            <x v="35"/>
          </reference>
          <reference field="1" count="1">
            <x v="27"/>
          </reference>
        </references>
      </pivotArea>
    </format>
    <format dxfId="470">
      <pivotArea dataOnly="0" labelOnly="1" outline="0" fieldPosition="0">
        <references count="2">
          <reference field="0" count="1" selected="0">
            <x v="36"/>
          </reference>
          <reference field="1" count="1">
            <x v="41"/>
          </reference>
        </references>
      </pivotArea>
    </format>
    <format dxfId="469">
      <pivotArea dataOnly="0" labelOnly="1" outline="0" fieldPosition="0">
        <references count="2">
          <reference field="0" count="1" selected="0">
            <x v="37"/>
          </reference>
          <reference field="1" count="1">
            <x v="25"/>
          </reference>
        </references>
      </pivotArea>
    </format>
    <format dxfId="468">
      <pivotArea dataOnly="0" labelOnly="1" outline="0" fieldPosition="0">
        <references count="2">
          <reference field="0" count="1" selected="0">
            <x v="38"/>
          </reference>
          <reference field="1" count="1">
            <x v="25"/>
          </reference>
        </references>
      </pivotArea>
    </format>
    <format dxfId="467">
      <pivotArea dataOnly="0" labelOnly="1" outline="0" fieldPosition="0">
        <references count="2">
          <reference field="0" count="1" selected="0">
            <x v="39"/>
          </reference>
          <reference field="1" count="1">
            <x v="40"/>
          </reference>
        </references>
      </pivotArea>
    </format>
    <format dxfId="466">
      <pivotArea dataOnly="0" labelOnly="1" outline="0" fieldPosition="0">
        <references count="2">
          <reference field="0" count="1" selected="0">
            <x v="40"/>
          </reference>
          <reference field="1" count="1">
            <x v="32"/>
          </reference>
        </references>
      </pivotArea>
    </format>
    <format dxfId="465">
      <pivotArea dataOnly="0" labelOnly="1" outline="0" fieldPosition="0">
        <references count="2">
          <reference field="0" count="1" selected="0">
            <x v="41"/>
          </reference>
          <reference field="1" count="1">
            <x v="12"/>
          </reference>
        </references>
      </pivotArea>
    </format>
    <format dxfId="464">
      <pivotArea dataOnly="0" labelOnly="1" outline="0" fieldPosition="0">
        <references count="2">
          <reference field="0" count="1" selected="0">
            <x v="42"/>
          </reference>
          <reference field="1" count="1">
            <x v="13"/>
          </reference>
        </references>
      </pivotArea>
    </format>
    <format dxfId="463">
      <pivotArea dataOnly="0" labelOnly="1" outline="0" fieldPosition="0">
        <references count="2">
          <reference field="0" count="1" selected="0">
            <x v="43"/>
          </reference>
          <reference field="1" count="1">
            <x v="19"/>
          </reference>
        </references>
      </pivotArea>
    </format>
    <format dxfId="462">
      <pivotArea dataOnly="0" labelOnly="1" outline="0" fieldPosition="0">
        <references count="2">
          <reference field="0" count="1" selected="0">
            <x v="44"/>
          </reference>
          <reference field="1" count="1">
            <x v="17"/>
          </reference>
        </references>
      </pivotArea>
    </format>
    <format dxfId="461">
      <pivotArea dataOnly="0" labelOnly="1" outline="0" fieldPosition="0">
        <references count="2">
          <reference field="0" count="1" selected="0">
            <x v="45"/>
          </reference>
          <reference field="1" count="1">
            <x v="34"/>
          </reference>
        </references>
      </pivotArea>
    </format>
    <format dxfId="460">
      <pivotArea dataOnly="0" labelOnly="1" outline="0" fieldPosition="0">
        <references count="2">
          <reference field="0" count="1" selected="0">
            <x v="46"/>
          </reference>
          <reference field="1" count="1">
            <x v="21"/>
          </reference>
        </references>
      </pivotArea>
    </format>
    <format dxfId="459">
      <pivotArea dataOnly="0" labelOnly="1" outline="0" fieldPosition="0">
        <references count="2">
          <reference field="0" count="1" selected="0">
            <x v="47"/>
          </reference>
          <reference field="1" count="1">
            <x v="22"/>
          </reference>
        </references>
      </pivotArea>
    </format>
    <format dxfId="458">
      <pivotArea dataOnly="0" labelOnly="1" outline="0" fieldPosition="0">
        <references count="2">
          <reference field="0" count="1" selected="0">
            <x v="48"/>
          </reference>
          <reference field="1" count="1">
            <x v="6"/>
          </reference>
        </references>
      </pivotArea>
    </format>
    <format dxfId="457">
      <pivotArea type="all" dataOnly="0" outline="0" fieldPosition="0"/>
    </format>
    <format dxfId="456">
      <pivotArea dataOnly="0" labelOnly="1" outline="0" fieldPosition="0">
        <references count="1">
          <reference field="0" count="0"/>
        </references>
      </pivotArea>
    </format>
    <format dxfId="455">
      <pivotArea dataOnly="0" labelOnly="1" outline="0" fieldPosition="0">
        <references count="2">
          <reference field="0" count="1" selected="0">
            <x v="0"/>
          </reference>
          <reference field="1" count="1">
            <x v="0"/>
          </reference>
        </references>
      </pivotArea>
    </format>
    <format dxfId="454">
      <pivotArea dataOnly="0" labelOnly="1" outline="0" fieldPosition="0">
        <references count="2">
          <reference field="0" count="1" selected="0">
            <x v="1"/>
          </reference>
          <reference field="1" count="1">
            <x v="4"/>
          </reference>
        </references>
      </pivotArea>
    </format>
    <format dxfId="453">
      <pivotArea dataOnly="0" labelOnly="1" outline="0" fieldPosition="0">
        <references count="2">
          <reference field="0" count="1" selected="0">
            <x v="2"/>
          </reference>
          <reference field="1" count="1">
            <x v="36"/>
          </reference>
        </references>
      </pivotArea>
    </format>
    <format dxfId="452">
      <pivotArea dataOnly="0" labelOnly="1" outline="0" fieldPosition="0">
        <references count="2">
          <reference field="0" count="1" selected="0">
            <x v="3"/>
          </reference>
          <reference field="1" count="1">
            <x v="30"/>
          </reference>
        </references>
      </pivotArea>
    </format>
    <format dxfId="451">
      <pivotArea dataOnly="0" labelOnly="1" outline="0" fieldPosition="0">
        <references count="2">
          <reference field="0" count="1" selected="0">
            <x v="4"/>
          </reference>
          <reference field="1" count="1">
            <x v="20"/>
          </reference>
        </references>
      </pivotArea>
    </format>
    <format dxfId="450">
      <pivotArea dataOnly="0" labelOnly="1" outline="0" fieldPosition="0">
        <references count="2">
          <reference field="0" count="1" selected="0">
            <x v="5"/>
          </reference>
          <reference field="1" count="1">
            <x v="20"/>
          </reference>
        </references>
      </pivotArea>
    </format>
    <format dxfId="449">
      <pivotArea dataOnly="0" labelOnly="1" outline="0" fieldPosition="0">
        <references count="2">
          <reference field="0" count="1" selected="0">
            <x v="6"/>
          </reference>
          <reference field="1" count="1">
            <x v="16"/>
          </reference>
        </references>
      </pivotArea>
    </format>
    <format dxfId="448">
      <pivotArea dataOnly="0" labelOnly="1" outline="0" fieldPosition="0">
        <references count="2">
          <reference field="0" count="1" selected="0">
            <x v="7"/>
          </reference>
          <reference field="1" count="1">
            <x v="10"/>
          </reference>
        </references>
      </pivotArea>
    </format>
    <format dxfId="447">
      <pivotArea dataOnly="0" labelOnly="1" outline="0" fieldPosition="0">
        <references count="2">
          <reference field="0" count="1" selected="0">
            <x v="8"/>
          </reference>
          <reference field="1" count="1">
            <x v="9"/>
          </reference>
        </references>
      </pivotArea>
    </format>
    <format dxfId="446">
      <pivotArea dataOnly="0" labelOnly="1" outline="0" fieldPosition="0">
        <references count="2">
          <reference field="0" count="1" selected="0">
            <x v="9"/>
          </reference>
          <reference field="1" count="1">
            <x v="1"/>
          </reference>
        </references>
      </pivotArea>
    </format>
    <format dxfId="445">
      <pivotArea dataOnly="0" labelOnly="1" outline="0" fieldPosition="0">
        <references count="2">
          <reference field="0" count="1" selected="0">
            <x v="10"/>
          </reference>
          <reference field="1" count="1">
            <x v="1"/>
          </reference>
        </references>
      </pivotArea>
    </format>
    <format dxfId="444">
      <pivotArea dataOnly="0" labelOnly="1" outline="0" fieldPosition="0">
        <references count="2">
          <reference field="0" count="1" selected="0">
            <x v="11"/>
          </reference>
          <reference field="1" count="1">
            <x v="31"/>
          </reference>
        </references>
      </pivotArea>
    </format>
    <format dxfId="443">
      <pivotArea dataOnly="0" labelOnly="1" outline="0" fieldPosition="0">
        <references count="2">
          <reference field="0" count="1" selected="0">
            <x v="12"/>
          </reference>
          <reference field="1" count="1">
            <x v="3"/>
          </reference>
        </references>
      </pivotArea>
    </format>
    <format dxfId="442">
      <pivotArea dataOnly="0" labelOnly="1" outline="0" fieldPosition="0">
        <references count="2">
          <reference field="0" count="1" selected="0">
            <x v="13"/>
          </reference>
          <reference field="1" count="1">
            <x v="18"/>
          </reference>
        </references>
      </pivotArea>
    </format>
    <format dxfId="441">
      <pivotArea dataOnly="0" labelOnly="1" outline="0" fieldPosition="0">
        <references count="2">
          <reference field="0" count="1" selected="0">
            <x v="14"/>
          </reference>
          <reference field="1" count="1">
            <x v="8"/>
          </reference>
        </references>
      </pivotArea>
    </format>
    <format dxfId="440">
      <pivotArea dataOnly="0" labelOnly="1" outline="0" fieldPosition="0">
        <references count="2">
          <reference field="0" count="1" selected="0">
            <x v="15"/>
          </reference>
          <reference field="1" count="1">
            <x v="14"/>
          </reference>
        </references>
      </pivotArea>
    </format>
    <format dxfId="439">
      <pivotArea dataOnly="0" labelOnly="1" outline="0" fieldPosition="0">
        <references count="2">
          <reference field="0" count="1" selected="0">
            <x v="16"/>
          </reference>
          <reference field="1" count="1">
            <x v="35"/>
          </reference>
        </references>
      </pivotArea>
    </format>
    <format dxfId="438">
      <pivotArea dataOnly="0" labelOnly="1" outline="0" fieldPosition="0">
        <references count="2">
          <reference field="0" count="1" selected="0">
            <x v="17"/>
          </reference>
          <reference field="1" count="1">
            <x v="15"/>
          </reference>
        </references>
      </pivotArea>
    </format>
    <format dxfId="437">
      <pivotArea dataOnly="0" labelOnly="1" outline="0" fieldPosition="0">
        <references count="2">
          <reference field="0" count="1" selected="0">
            <x v="18"/>
          </reference>
          <reference field="1" count="1">
            <x v="33"/>
          </reference>
        </references>
      </pivotArea>
    </format>
    <format dxfId="436">
      <pivotArea dataOnly="0" labelOnly="1" outline="0" fieldPosition="0">
        <references count="2">
          <reference field="0" count="1" selected="0">
            <x v="19"/>
          </reference>
          <reference field="1" count="1">
            <x v="38"/>
          </reference>
        </references>
      </pivotArea>
    </format>
    <format dxfId="435">
      <pivotArea dataOnly="0" labelOnly="1" outline="0" fieldPosition="0">
        <references count="2">
          <reference field="0" count="1" selected="0">
            <x v="20"/>
          </reference>
          <reference field="1" count="1">
            <x v="38"/>
          </reference>
        </references>
      </pivotArea>
    </format>
    <format dxfId="434">
      <pivotArea dataOnly="0" labelOnly="1" outline="0" fieldPosition="0">
        <references count="2">
          <reference field="0" count="1" selected="0">
            <x v="21"/>
          </reference>
          <reference field="1" count="1">
            <x v="2"/>
          </reference>
        </references>
      </pivotArea>
    </format>
    <format dxfId="433">
      <pivotArea dataOnly="0" labelOnly="1" outline="0" fieldPosition="0">
        <references count="2">
          <reference field="0" count="1" selected="0">
            <x v="22"/>
          </reference>
          <reference field="1" count="1">
            <x v="11"/>
          </reference>
        </references>
      </pivotArea>
    </format>
    <format dxfId="432">
      <pivotArea dataOnly="0" labelOnly="1" outline="0" fieldPosition="0">
        <references count="2">
          <reference field="0" count="1" selected="0">
            <x v="23"/>
          </reference>
          <reference field="1" count="1">
            <x v="37"/>
          </reference>
        </references>
      </pivotArea>
    </format>
    <format dxfId="431">
      <pivotArea dataOnly="0" labelOnly="1" outline="0" fieldPosition="0">
        <references count="2">
          <reference field="0" count="1" selected="0">
            <x v="24"/>
          </reference>
          <reference field="1" count="1">
            <x v="28"/>
          </reference>
        </references>
      </pivotArea>
    </format>
    <format dxfId="430">
      <pivotArea dataOnly="0" labelOnly="1" outline="0" fieldPosition="0">
        <references count="2">
          <reference field="0" count="1" selected="0">
            <x v="25"/>
          </reference>
          <reference field="1" count="1">
            <x v="28"/>
          </reference>
        </references>
      </pivotArea>
    </format>
    <format dxfId="429">
      <pivotArea dataOnly="0" labelOnly="1" outline="0" fieldPosition="0">
        <references count="2">
          <reference field="0" count="1" selected="0">
            <x v="26"/>
          </reference>
          <reference field="1" count="1">
            <x v="28"/>
          </reference>
        </references>
      </pivotArea>
    </format>
    <format dxfId="428">
      <pivotArea dataOnly="0" labelOnly="1" outline="0" fieldPosition="0">
        <references count="2">
          <reference field="0" count="1" selected="0">
            <x v="27"/>
          </reference>
          <reference field="1" count="1">
            <x v="28"/>
          </reference>
        </references>
      </pivotArea>
    </format>
    <format dxfId="427">
      <pivotArea dataOnly="0" labelOnly="1" outline="0" fieldPosition="0">
        <references count="2">
          <reference field="0" count="1" selected="0">
            <x v="28"/>
          </reference>
          <reference field="1" count="1">
            <x v="29"/>
          </reference>
        </references>
      </pivotArea>
    </format>
    <format dxfId="426">
      <pivotArea dataOnly="0" labelOnly="1" outline="0" fieldPosition="0">
        <references count="2">
          <reference field="0" count="1" selected="0">
            <x v="29"/>
          </reference>
          <reference field="1" count="1">
            <x v="5"/>
          </reference>
        </references>
      </pivotArea>
    </format>
    <format dxfId="425">
      <pivotArea dataOnly="0" labelOnly="1" outline="0" fieldPosition="0">
        <references count="2">
          <reference field="0" count="1" selected="0">
            <x v="30"/>
          </reference>
          <reference field="1" count="1">
            <x v="23"/>
          </reference>
        </references>
      </pivotArea>
    </format>
    <format dxfId="424">
      <pivotArea dataOnly="0" labelOnly="1" outline="0" fieldPosition="0">
        <references count="2">
          <reference field="0" count="1" selected="0">
            <x v="31"/>
          </reference>
          <reference field="1" count="1">
            <x v="24"/>
          </reference>
        </references>
      </pivotArea>
    </format>
    <format dxfId="423">
      <pivotArea dataOnly="0" labelOnly="1" outline="0" fieldPosition="0">
        <references count="2">
          <reference field="0" count="1" selected="0">
            <x v="32"/>
          </reference>
          <reference field="1" count="1">
            <x v="7"/>
          </reference>
        </references>
      </pivotArea>
    </format>
    <format dxfId="422">
      <pivotArea dataOnly="0" labelOnly="1" outline="0" fieldPosition="0">
        <references count="2">
          <reference field="0" count="1" selected="0">
            <x v="33"/>
          </reference>
          <reference field="1" count="1">
            <x v="26"/>
          </reference>
        </references>
      </pivotArea>
    </format>
    <format dxfId="421">
      <pivotArea dataOnly="0" labelOnly="1" outline="0" fieldPosition="0">
        <references count="2">
          <reference field="0" count="1" selected="0">
            <x v="34"/>
          </reference>
          <reference field="1" count="1">
            <x v="39"/>
          </reference>
        </references>
      </pivotArea>
    </format>
    <format dxfId="420">
      <pivotArea dataOnly="0" labelOnly="1" outline="0" fieldPosition="0">
        <references count="2">
          <reference field="0" count="1" selected="0">
            <x v="35"/>
          </reference>
          <reference field="1" count="1">
            <x v="27"/>
          </reference>
        </references>
      </pivotArea>
    </format>
    <format dxfId="419">
      <pivotArea dataOnly="0" labelOnly="1" outline="0" fieldPosition="0">
        <references count="2">
          <reference field="0" count="1" selected="0">
            <x v="36"/>
          </reference>
          <reference field="1" count="1">
            <x v="41"/>
          </reference>
        </references>
      </pivotArea>
    </format>
    <format dxfId="418">
      <pivotArea dataOnly="0" labelOnly="1" outline="0" fieldPosition="0">
        <references count="2">
          <reference field="0" count="1" selected="0">
            <x v="37"/>
          </reference>
          <reference field="1" count="1">
            <x v="25"/>
          </reference>
        </references>
      </pivotArea>
    </format>
    <format dxfId="417">
      <pivotArea dataOnly="0" labelOnly="1" outline="0" fieldPosition="0">
        <references count="2">
          <reference field="0" count="1" selected="0">
            <x v="38"/>
          </reference>
          <reference field="1" count="1">
            <x v="25"/>
          </reference>
        </references>
      </pivotArea>
    </format>
    <format dxfId="416">
      <pivotArea dataOnly="0" labelOnly="1" outline="0" fieldPosition="0">
        <references count="2">
          <reference field="0" count="1" selected="0">
            <x v="39"/>
          </reference>
          <reference field="1" count="1">
            <x v="40"/>
          </reference>
        </references>
      </pivotArea>
    </format>
    <format dxfId="415">
      <pivotArea dataOnly="0" labelOnly="1" outline="0" fieldPosition="0">
        <references count="2">
          <reference field="0" count="1" selected="0">
            <x v="40"/>
          </reference>
          <reference field="1" count="1">
            <x v="32"/>
          </reference>
        </references>
      </pivotArea>
    </format>
    <format dxfId="414">
      <pivotArea dataOnly="0" labelOnly="1" outline="0" fieldPosition="0">
        <references count="2">
          <reference field="0" count="1" selected="0">
            <x v="41"/>
          </reference>
          <reference field="1" count="1">
            <x v="12"/>
          </reference>
        </references>
      </pivotArea>
    </format>
    <format dxfId="413">
      <pivotArea dataOnly="0" labelOnly="1" outline="0" fieldPosition="0">
        <references count="2">
          <reference field="0" count="1" selected="0">
            <x v="42"/>
          </reference>
          <reference field="1" count="1">
            <x v="13"/>
          </reference>
        </references>
      </pivotArea>
    </format>
    <format dxfId="412">
      <pivotArea dataOnly="0" labelOnly="1" outline="0" fieldPosition="0">
        <references count="2">
          <reference field="0" count="1" selected="0">
            <x v="43"/>
          </reference>
          <reference field="1" count="1">
            <x v="19"/>
          </reference>
        </references>
      </pivotArea>
    </format>
    <format dxfId="411">
      <pivotArea dataOnly="0" labelOnly="1" outline="0" fieldPosition="0">
        <references count="2">
          <reference field="0" count="1" selected="0">
            <x v="44"/>
          </reference>
          <reference field="1" count="1">
            <x v="17"/>
          </reference>
        </references>
      </pivotArea>
    </format>
    <format dxfId="410">
      <pivotArea dataOnly="0" labelOnly="1" outline="0" fieldPosition="0">
        <references count="2">
          <reference field="0" count="1" selected="0">
            <x v="45"/>
          </reference>
          <reference field="1" count="1">
            <x v="34"/>
          </reference>
        </references>
      </pivotArea>
    </format>
    <format dxfId="409">
      <pivotArea dataOnly="0" labelOnly="1" outline="0" fieldPosition="0">
        <references count="2">
          <reference field="0" count="1" selected="0">
            <x v="46"/>
          </reference>
          <reference field="1" count="1">
            <x v="21"/>
          </reference>
        </references>
      </pivotArea>
    </format>
    <format dxfId="408">
      <pivotArea dataOnly="0" labelOnly="1" outline="0" fieldPosition="0">
        <references count="2">
          <reference field="0" count="1" selected="0">
            <x v="47"/>
          </reference>
          <reference field="1" count="1">
            <x v="22"/>
          </reference>
        </references>
      </pivotArea>
    </format>
    <format dxfId="407">
      <pivotArea dataOnly="0" labelOnly="1" outline="0" fieldPosition="0">
        <references count="2">
          <reference field="0" count="1" selected="0">
            <x v="48"/>
          </reference>
          <reference field="1" count="1">
            <x v="6"/>
          </reference>
        </references>
      </pivotArea>
    </format>
    <format dxfId="406">
      <pivotArea dataOnly="0" labelOnly="1" outline="0" fieldPosition="0">
        <references count="2">
          <reference field="0" count="1" selected="0">
            <x v="49"/>
          </reference>
          <reference field="1" count="1">
            <x v="21"/>
          </reference>
        </references>
      </pivotArea>
    </format>
    <format dxfId="405">
      <pivotArea dataOnly="0" labelOnly="1" outline="0" fieldPosition="0">
        <references count="2">
          <reference field="0" count="1" selected="0">
            <x v="3"/>
          </reference>
          <reference field="1" count="1">
            <x v="44"/>
          </reference>
        </references>
      </pivotArea>
    </format>
    <format dxfId="404">
      <pivotArea dataOnly="0" labelOnly="1" outline="0" fieldPosition="0">
        <references count="2">
          <reference field="0" count="1" selected="0">
            <x v="5"/>
          </reference>
          <reference field="1" count="1">
            <x v="45"/>
          </reference>
        </references>
      </pivotArea>
    </format>
    <format dxfId="403">
      <pivotArea dataOnly="0" labelOnly="1" outline="0" fieldPosition="0">
        <references count="2">
          <reference field="0" count="1" selected="0">
            <x v="18"/>
          </reference>
          <reference field="1" count="1">
            <x v="46"/>
          </reference>
        </references>
      </pivotArea>
    </format>
    <format dxfId="402">
      <pivotArea dataOnly="0" labelOnly="1" outline="0" fieldPosition="0">
        <references count="2">
          <reference field="0" count="1" selected="0">
            <x v="32"/>
          </reference>
          <reference field="1" count="1">
            <x v="42"/>
          </reference>
        </references>
      </pivotArea>
    </format>
    <format dxfId="401">
      <pivotArea dataOnly="0" labelOnly="1" outline="0" fieldPosition="0">
        <references count="2">
          <reference field="0" count="1" selected="0">
            <x v="42"/>
          </reference>
          <reference field="1" count="1">
            <x v="47"/>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X102"/>
  <sheetViews>
    <sheetView topLeftCell="A43" zoomScaleNormal="100" workbookViewId="0">
      <selection activeCell="F20" sqref="F20"/>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7" t="s">
        <v>34</v>
      </c>
      <c r="C2" s="78"/>
      <c r="D2" s="79"/>
    </row>
    <row r="3" spans="2:22" ht="15.75" thickBot="1" x14ac:dyDescent="0.3"/>
    <row r="4" spans="2:22" ht="39" customHeight="1" x14ac:dyDescent="0.25">
      <c r="B4" s="86" t="s">
        <v>83</v>
      </c>
      <c r="C4" s="87"/>
      <c r="D4" s="88"/>
    </row>
    <row r="5" spans="2:22" ht="52.5" customHeight="1" thickBot="1" x14ac:dyDescent="0.3">
      <c r="B5" s="80" t="s">
        <v>33</v>
      </c>
      <c r="C5" s="81"/>
      <c r="D5" s="82"/>
    </row>
    <row r="6" spans="2:22" ht="36.75" customHeight="1" thickBot="1" x14ac:dyDescent="0.3">
      <c r="B6" s="80" t="s">
        <v>118</v>
      </c>
      <c r="C6" s="81"/>
      <c r="D6" s="82"/>
      <c r="F6" s="69" t="s">
        <v>244</v>
      </c>
      <c r="G6" s="47"/>
    </row>
    <row r="7" spans="2:22" ht="3.75" customHeight="1" thickBot="1" x14ac:dyDescent="0.3">
      <c r="B7" s="61"/>
      <c r="C7" s="62"/>
      <c r="D7" s="63"/>
      <c r="G7" s="47"/>
    </row>
    <row r="8" spans="2:22" ht="46.5" customHeight="1" thickBot="1" x14ac:dyDescent="0.3">
      <c r="B8" s="83" t="s">
        <v>35</v>
      </c>
      <c r="C8" s="84"/>
      <c r="D8" s="85"/>
      <c r="F8" s="69" t="s">
        <v>245</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189</v>
      </c>
      <c r="G11" s="6" t="s">
        <v>1</v>
      </c>
      <c r="H11" s="46" t="s">
        <v>115</v>
      </c>
      <c r="I11" s="46" t="s">
        <v>116</v>
      </c>
      <c r="J11" s="46" t="s">
        <v>117</v>
      </c>
      <c r="M11" s="44"/>
      <c r="O11" s="46" t="s">
        <v>147</v>
      </c>
      <c r="P11" s="46" t="s">
        <v>149</v>
      </c>
      <c r="Q11" s="46" t="s">
        <v>151</v>
      </c>
      <c r="R11" s="46" t="s">
        <v>148</v>
      </c>
      <c r="S11" s="46" t="s">
        <v>150</v>
      </c>
      <c r="U11" s="3" t="s">
        <v>190</v>
      </c>
      <c r="V11" s="3" t="s">
        <v>191</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1.75</v>
      </c>
      <c r="J12" s="50">
        <f>IF(AND(D12="SI",E12="OK"),'1'!$B$44,"")</f>
        <v>4.375</v>
      </c>
      <c r="L12" s="3">
        <v>1</v>
      </c>
      <c r="M12" s="44" t="str">
        <f>TEXT(L12,"00")</f>
        <v>01</v>
      </c>
      <c r="O12" s="46">
        <f t="shared" ref="O12:O43" si="0">IF(AND(D12="SI",E12="OK"),IF(AND(J12&gt;0,J12&lt;=1),G12,),)</f>
        <v>0</v>
      </c>
      <c r="P12" s="46">
        <f t="shared" ref="P12:P43" si="1">IF(AND(D12="SI",E12="OK"),IF(AND(J12&gt;1,J12&lt;=4),G12,),)</f>
        <v>0</v>
      </c>
      <c r="Q12" s="46" t="str">
        <f t="shared" ref="Q12:Q43" si="2">IF(AND(D12="SI",E12="OK"),IF(AND(J12&gt;4,J12&lt;=9),G12,),)</f>
        <v>01 - Concorso per l'assunzione di personale</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1.5</v>
      </c>
      <c r="J13" s="50">
        <f>IF(AND(D13="SI",E13="OK"),'2'!$B$44,"")</f>
        <v>3</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3.1666666666666665</v>
      </c>
      <c r="I14" s="50">
        <f>IF(AND(D14="SI",E14="OK"),'3'!$B$40,"")</f>
        <v>1.5</v>
      </c>
      <c r="J14" s="50">
        <f>IF(AND(D14="SI",E14="OK"),'3'!$B$44,"")</f>
        <v>4.75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3</v>
      </c>
      <c r="I15" s="50">
        <f>IF(AND(D15="SI",E15="OK"),'4'!$B$40,"")</f>
        <v>1.25</v>
      </c>
      <c r="J15" s="50">
        <f>IF(AND(D15="SI",E15="OK"),'4'!$B$44,"")</f>
        <v>3.75</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1.5</v>
      </c>
      <c r="I19" s="50">
        <f>IF(AND(D19="SI",E19="OK"),'8'!$B$40,"")</f>
        <v>1.5</v>
      </c>
      <c r="J19" s="50">
        <f>IF(AND(D19="SI",E19="OK"),'8'!$B$44,"")</f>
        <v>3.25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3.1666666666666665</v>
      </c>
      <c r="I20" s="50">
        <f>IF(AND(D20="SI",E20="OK"),'9'!$B$40,"")</f>
        <v>1.5</v>
      </c>
      <c r="J20" s="50">
        <f>IF(AND(D20="SI",E20="OK"),'9'!$B$44,"")</f>
        <v>4.75</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2.8333333333333335</v>
      </c>
      <c r="I21" s="50">
        <f>IF(AND(D21="SI",E21="OK"),'10'!$B$40,"")</f>
        <v>1.5</v>
      </c>
      <c r="J21" s="50">
        <f>IF(AND(D21="SI",E21="OK"),'10'!$B$44,"")</f>
        <v>4.25</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NO</v>
      </c>
      <c r="E22" s="4" t="str">
        <f>IF(D22="SI",IF('11'!$B$44="Presenti campi non compilati","Errore","OK"),"-")</f>
        <v>-</v>
      </c>
      <c r="F22" s="56" t="str">
        <f>IF(D22="SI",IF('11'!$A$47&lt;&gt;"","SI","NO"),"-")</f>
        <v>-</v>
      </c>
      <c r="G22" s="3" t="str">
        <f t="shared" si="6"/>
        <v xml:space="preserve">11 - Levata dei protesti </v>
      </c>
      <c r="H22" s="50" t="str">
        <f>IF(AND(D22="SI",E22="OK"),'11'!$B$24,"Processo non sottoposto a mappatura e valutazione del rischio")</f>
        <v>Processo non sottoposto a mappatura e valutazione del rischio</v>
      </c>
      <c r="I22" s="50" t="str">
        <f>IF(AND(D22="SI",E22="OK"),'11'!$B$40,"")</f>
        <v/>
      </c>
      <c r="J22" s="50" t="str">
        <f>IF(AND(D22="SI",E22="OK"),'11'!$B$44,"")</f>
        <v/>
      </c>
      <c r="L22" s="3">
        <v>11</v>
      </c>
      <c r="M22" s="44" t="str">
        <f t="shared" si="7"/>
        <v>11</v>
      </c>
      <c r="O22" s="46">
        <f t="shared" si="0"/>
        <v>0</v>
      </c>
      <c r="P22" s="46">
        <f t="shared" si="1"/>
        <v>0</v>
      </c>
      <c r="Q22" s="46">
        <f t="shared" si="2"/>
        <v>0</v>
      </c>
      <c r="R22" s="46">
        <f t="shared" si="3"/>
        <v>0</v>
      </c>
      <c r="S22" s="46">
        <f t="shared" si="4"/>
        <v>0</v>
      </c>
      <c r="T22" s="3">
        <v>11</v>
      </c>
      <c r="U22" t="str">
        <f>IF(AND(D22="SI",E22="OK",'11'!$A$47&lt;&gt;""),M22&amp;" - "&amp;C22,"")</f>
        <v/>
      </c>
      <c r="V22" s="3" t="str">
        <f>IF(AND(U22&lt;&gt;"",'11'!$A$47&lt;&gt;""),'11'!$A$47,"")</f>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2.1666666666666665</v>
      </c>
      <c r="I23" s="50">
        <f>IF(AND(D23="SI",E23="OK"),'12'!$B$40,"")</f>
        <v>1.75</v>
      </c>
      <c r="J23" s="50">
        <f>IF(AND(D23="SI",E23="OK"),'12'!$B$44,"")</f>
        <v>3.7916666666666665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3.1666666666666665</v>
      </c>
      <c r="I25" s="50">
        <f>IF(AND(D25="SI",E25="OK"),'14'!$B$40,"")</f>
        <v>1</v>
      </c>
      <c r="J25" s="50">
        <f>IF(AND(D25="SI",E25="OK"),'14'!$B$44,"")</f>
        <v>3.1666666666666665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2.8333333333333335</v>
      </c>
      <c r="I26" s="50">
        <f>IF(AND(D26="SI",E26="OK"),'15'!$B$40,"")</f>
        <v>1.25</v>
      </c>
      <c r="J26" s="50">
        <f>IF(AND(D26="SI",E26="OK"),'15'!$B$44,"")</f>
        <v>3.541666666666667</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3.5</v>
      </c>
      <c r="I27" s="50">
        <f>IF(AND(D27="SI",E27="OK"),'16'!$B$40,"")</f>
        <v>1.25</v>
      </c>
      <c r="J27" s="50">
        <f>IF(AND(D27="SI",E27="OK"),'16'!$B$44,"")</f>
        <v>4.375</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3</v>
      </c>
      <c r="I28" s="50">
        <f>IF(AND(D28="SI",E28="OK"),'17'!$B$40,"")</f>
        <v>1</v>
      </c>
      <c r="J28" s="50">
        <f>IF(AND(D28="SI",E28="OK"),'17'!$B$44,"")</f>
        <v>3</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1.5</v>
      </c>
      <c r="I29" s="50">
        <f>IF(AND(D29="SI",E29="OK"),'18'!$B$40,"")</f>
        <v>1.5</v>
      </c>
      <c r="J29" s="50">
        <f>IF(AND(D29="SI",E29="OK"),'18'!$B$44,"")</f>
        <v>2.25</v>
      </c>
      <c r="L29" s="3">
        <v>18</v>
      </c>
      <c r="M29" s="44" t="str">
        <f t="shared" si="7"/>
        <v>18</v>
      </c>
      <c r="O29" s="46">
        <f t="shared" si="0"/>
        <v>0</v>
      </c>
      <c r="P29" s="46" t="str">
        <f t="shared" si="1"/>
        <v>18 - Incentivi economici al personale (produttività e retribuzioni di risultato)</v>
      </c>
      <c r="Q29" s="46">
        <f t="shared" si="2"/>
        <v>0</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1.25</v>
      </c>
      <c r="J30" s="50">
        <f>IF(AND(D30="SI",E30="OK"),'19'!$B$44,"")</f>
        <v>2.708333333333333</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1.5</v>
      </c>
      <c r="J31" s="50">
        <f>IF(AND(D31="SI",E31="OK"),'20'!$B$44,"")</f>
        <v>4.25</v>
      </c>
      <c r="L31" s="3">
        <v>20</v>
      </c>
      <c r="M31" s="44" t="str">
        <f t="shared" si="7"/>
        <v>20</v>
      </c>
      <c r="O31" s="46">
        <f t="shared" si="0"/>
        <v>0</v>
      </c>
      <c r="P31" s="46">
        <f t="shared" si="1"/>
        <v>0</v>
      </c>
      <c r="Q31" s="46" t="str">
        <f t="shared" si="2"/>
        <v>20 - Autorizzazioni ex artt. 68 e 69 del TULPS (spettacoli anche viaggianti, pubblici intrattenimenti, feste da ballo, esposizioni, gare)</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2.6666666666666665</v>
      </c>
      <c r="I32" s="50">
        <f>IF(AND(D32="SI",E32="OK"),'21'!$B$40,"")</f>
        <v>1.25</v>
      </c>
      <c r="J32" s="50">
        <f>IF(AND(D32="SI",E32="OK"),'21'!$B$44,"")</f>
        <v>3.333333333333333</v>
      </c>
      <c r="L32" s="3">
        <v>21</v>
      </c>
      <c r="M32" s="44" t="str">
        <f t="shared" si="7"/>
        <v>21</v>
      </c>
      <c r="O32" s="46">
        <f t="shared" si="0"/>
        <v>0</v>
      </c>
      <c r="P32" s="46" t="str">
        <f t="shared" si="1"/>
        <v>21 - Permesso di costruire convenzionato</v>
      </c>
      <c r="Q32" s="46">
        <f t="shared" si="2"/>
        <v>0</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3.3333333333333335</v>
      </c>
      <c r="I35" s="50">
        <f>IF(AND(D35="SI",E35="OK"),'24'!$B$40,"")</f>
        <v>1.25</v>
      </c>
      <c r="J35" s="50">
        <f>IF(AND(D35="SI",E35="OK"),'24'!$B$44,"")</f>
        <v>4.166666666666667</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NO</v>
      </c>
      <c r="E36" s="4" t="str">
        <f>IF(D36="SI",IF('25'!$B$44="Presenti campi non compilati","Errore","OK"),"-")</f>
        <v>-</v>
      </c>
      <c r="F36" s="56" t="str">
        <f>IF(D36="SI",IF('25'!$A$47&lt;&gt;"","SI","NO"),"-")</f>
        <v>-</v>
      </c>
      <c r="G36" s="3" t="str">
        <f t="shared" si="6"/>
        <v>25 - Servizi assistenziali e socio-sanitari per anziani</v>
      </c>
      <c r="H36" s="50" t="str">
        <f>IF(AND(D36="SI",E36="OK"),'25'!$B$24,"Processo non sottoposto a mappatura e valutazione del rischio")</f>
        <v>Processo non sottoposto a mappatura e valutazione del rischio</v>
      </c>
      <c r="I36" s="50" t="str">
        <f>IF(AND(D36="SI",E36="OK"),'25'!$B$40,"")</f>
        <v/>
      </c>
      <c r="J36" s="50" t="str">
        <f>IF(AND(D36="SI",E36="OK"),'25'!$B$44,"")</f>
        <v/>
      </c>
      <c r="L36" s="3">
        <v>25</v>
      </c>
      <c r="M36" s="44" t="str">
        <f t="shared" si="7"/>
        <v>25</v>
      </c>
      <c r="O36" s="46">
        <f t="shared" si="0"/>
        <v>0</v>
      </c>
      <c r="P36" s="46">
        <f t="shared" si="1"/>
        <v>0</v>
      </c>
      <c r="Q36" s="46">
        <f t="shared" si="2"/>
        <v>0</v>
      </c>
      <c r="R36" s="46">
        <f t="shared" si="3"/>
        <v>0</v>
      </c>
      <c r="S36" s="46">
        <f t="shared" si="4"/>
        <v>0</v>
      </c>
      <c r="T36" s="3">
        <v>25</v>
      </c>
      <c r="U36" t="str">
        <f>IF(AND(D36="SI",E36="OK",'25'!$A$47&lt;&gt;""),M36&amp;" - "&amp;C36,"")</f>
        <v/>
      </c>
      <c r="V36" s="3" t="str">
        <f>IF(AND(U36&lt;&gt;"",'25'!$A$47&lt;&gt;""),'25'!$A$47,"")</f>
        <v/>
      </c>
    </row>
    <row r="37" spans="2:22" s="3" customFormat="1" ht="20.100000000000001" customHeight="1" thickBot="1" x14ac:dyDescent="0.3">
      <c r="B37" s="58">
        <f t="shared" si="5"/>
        <v>26</v>
      </c>
      <c r="C37" s="21" t="str">
        <f>'26'!A3</f>
        <v>Servizi per disabili</v>
      </c>
      <c r="D37" s="4" t="str">
        <f>'26'!$F$2</f>
        <v>NO</v>
      </c>
      <c r="E37" s="4" t="str">
        <f>IF(D37="SI",IF('26'!$B$44="Presenti campi non compilati","Errore","OK"),"-")</f>
        <v>-</v>
      </c>
      <c r="F37" s="56" t="str">
        <f>IF(D37="SI",IF('26'!$A$47&lt;&gt;"","SI","NO"),"-")</f>
        <v>-</v>
      </c>
      <c r="G37" s="3" t="str">
        <f t="shared" si="6"/>
        <v>26 - Servizi per disabili</v>
      </c>
      <c r="H37" s="50" t="str">
        <f>IF(AND(D37="SI",E37="OK"),'26'!$B$24,"Processo non sottoposto a mappatura e valutazione del rischio")</f>
        <v>Processo non sottoposto a mappatura e valutazione del rischio</v>
      </c>
      <c r="I37" s="50" t="str">
        <f>IF(AND(D37="SI",E37="OK"),'26'!$B$40,"")</f>
        <v/>
      </c>
      <c r="J37" s="50" t="str">
        <f>IF(AND(D37="SI",E37="OK"),'26'!$B$44,"")</f>
        <v/>
      </c>
      <c r="L37" s="3">
        <v>26</v>
      </c>
      <c r="M37" s="44" t="str">
        <f t="shared" si="7"/>
        <v>26</v>
      </c>
      <c r="O37" s="46">
        <f t="shared" si="0"/>
        <v>0</v>
      </c>
      <c r="P37" s="46">
        <f t="shared" si="1"/>
        <v>0</v>
      </c>
      <c r="Q37" s="46">
        <f t="shared" si="2"/>
        <v>0</v>
      </c>
      <c r="R37" s="46">
        <f t="shared" si="3"/>
        <v>0</v>
      </c>
      <c r="S37" s="46">
        <f t="shared" si="4"/>
        <v>0</v>
      </c>
      <c r="T37" s="3">
        <v>26</v>
      </c>
      <c r="U37" t="str">
        <f>IF(AND(D37="SI",E37="OK",'26'!$A$47&lt;&gt;""),M37&amp;" - "&amp;C37,"")</f>
        <v/>
      </c>
      <c r="V37" s="3" t="str">
        <f>IF(AND(U37&lt;&gt;"",'26'!$A$47&lt;&gt;""),'26'!$A$47,"")</f>
        <v/>
      </c>
    </row>
    <row r="38" spans="2:22" s="3" customFormat="1" ht="20.100000000000001" customHeight="1" thickBot="1" x14ac:dyDescent="0.3">
      <c r="B38" s="58">
        <f t="shared" si="5"/>
        <v>27</v>
      </c>
      <c r="C38" s="21" t="str">
        <f>'27'!A3</f>
        <v>Servizi per adulti in difficoltà</v>
      </c>
      <c r="D38" s="4" t="str">
        <f>'27'!$F$2</f>
        <v>NO</v>
      </c>
      <c r="E38" s="4" t="str">
        <f>IF(D38="SI",IF('27'!$B$44="Presenti campi non compilati","Errore","OK"),"-")</f>
        <v>-</v>
      </c>
      <c r="F38" s="56" t="str">
        <f>IF(D38="SI",IF('27'!$A$47&lt;&gt;"","SI","NO"),"-")</f>
        <v>-</v>
      </c>
      <c r="G38" s="3" t="str">
        <f t="shared" si="6"/>
        <v>27 - Servizi per adulti in difficoltà</v>
      </c>
      <c r="H38" s="50" t="str">
        <f>IF(AND(D38="SI",E38="OK"),'27'!$B$24,"Processo non sottoposto a mappatura e valutazione del rischio")</f>
        <v>Processo non sottoposto a mappatura e valutazione del rischio</v>
      </c>
      <c r="I38" s="50" t="str">
        <f>IF(AND(D38="SI",E38="OK"),'27'!$B$40,"")</f>
        <v/>
      </c>
      <c r="J38" s="50" t="str">
        <f>IF(AND(D38="SI",E38="OK"),'27'!$B$44,"")</f>
        <v/>
      </c>
      <c r="L38" s="3">
        <v>27</v>
      </c>
      <c r="M38" s="44" t="str">
        <f t="shared" si="7"/>
        <v>27</v>
      </c>
      <c r="O38" s="46">
        <f t="shared" si="0"/>
        <v>0</v>
      </c>
      <c r="P38" s="46">
        <f t="shared" si="1"/>
        <v>0</v>
      </c>
      <c r="Q38" s="46">
        <f t="shared" si="2"/>
        <v>0</v>
      </c>
      <c r="R38" s="46">
        <f t="shared" si="3"/>
        <v>0</v>
      </c>
      <c r="S38" s="46">
        <f t="shared" si="4"/>
        <v>0</v>
      </c>
      <c r="T38" s="3">
        <v>27</v>
      </c>
      <c r="U38" t="str">
        <f>IF(AND(D38="SI",E38="OK",'27'!$A$47&lt;&gt;""),M38&amp;" - "&amp;C38,"")</f>
        <v/>
      </c>
      <c r="V38" s="3" t="str">
        <f>IF(AND(U38&lt;&gt;"",'27'!$A$47&lt;&gt;""),'27'!$A$47,"")</f>
        <v/>
      </c>
    </row>
    <row r="39" spans="2:22" s="3" customFormat="1" ht="20.100000000000001" customHeight="1" thickBot="1" x14ac:dyDescent="0.3">
      <c r="B39" s="58">
        <f t="shared" si="5"/>
        <v>28</v>
      </c>
      <c r="C39" s="21" t="str">
        <f>'28'!A3</f>
        <v>Servizi di integrazione dei cittadini stranieri</v>
      </c>
      <c r="D39" s="4" t="str">
        <f>'28'!$F$2</f>
        <v>NO</v>
      </c>
      <c r="E39" s="4" t="str">
        <f>IF(D39="SI",IF('28'!$B$44="Presenti campi non compilati","Errore","OK"),"-")</f>
        <v>-</v>
      </c>
      <c r="F39" s="56" t="str">
        <f>IF(D39="SI",IF('28'!$A$47&lt;&gt;"","SI","NO"),"-")</f>
        <v>-</v>
      </c>
      <c r="G39" s="3" t="str">
        <f t="shared" si="6"/>
        <v>28 - Servizi di integrazione dei cittadini stranieri</v>
      </c>
      <c r="H39" s="50" t="str">
        <f>IF(AND(D39="SI",E39="OK"),'28'!$B$24,"Processo non sottoposto a mappatura e valutazione del rischio")</f>
        <v>Processo non sottoposto a mappatura e valutazione del rischio</v>
      </c>
      <c r="I39" s="50" t="str">
        <f>IF(AND(D39="SI",E39="OK"),'28'!$B$40,"")</f>
        <v/>
      </c>
      <c r="J39" s="50" t="str">
        <f>IF(AND(D39="SI",E39="OK"),'28'!$B$44,"")</f>
        <v/>
      </c>
      <c r="L39" s="3">
        <v>28</v>
      </c>
      <c r="M39" s="44" t="str">
        <f t="shared" si="7"/>
        <v>28</v>
      </c>
      <c r="O39" s="46">
        <f t="shared" si="0"/>
        <v>0</v>
      </c>
      <c r="P39" s="46">
        <f t="shared" si="1"/>
        <v>0</v>
      </c>
      <c r="Q39" s="46">
        <f t="shared" si="2"/>
        <v>0</v>
      </c>
      <c r="R39" s="46">
        <f t="shared" si="3"/>
        <v>0</v>
      </c>
      <c r="S39" s="46">
        <f t="shared" si="4"/>
        <v>0</v>
      </c>
      <c r="T39" s="3">
        <v>28</v>
      </c>
      <c r="U39" t="str">
        <f>IF(AND(D39="SI",E39="OK",'28'!$A$47&lt;&gt;""),M39&amp;" - "&amp;C39,"")</f>
        <v/>
      </c>
      <c r="V39" s="3" t="str">
        <f>IF(AND(U39&lt;&gt;"",'28'!$A$47&lt;&gt;""),'28'!$A$47,"")</f>
        <v/>
      </c>
    </row>
    <row r="40" spans="2:22" s="3" customFormat="1" ht="20.100000000000001" customHeight="1" thickBot="1" x14ac:dyDescent="0.3">
      <c r="B40" s="58">
        <f t="shared" si="5"/>
        <v>29</v>
      </c>
      <c r="C40" s="21" t="str">
        <f>'29'!A3</f>
        <v>Raccolta e smaltimento rifiuti</v>
      </c>
      <c r="D40" s="4" t="str">
        <f>'29'!$F$2</f>
        <v>NO</v>
      </c>
      <c r="E40" s="4" t="str">
        <f>IF(D40="SI",IF('29'!$B$44="Presenti campi non compilati","Errore","OK"),"-")</f>
        <v>-</v>
      </c>
      <c r="F40" s="56" t="str">
        <f>IF(D40="SI",IF('29'!$A$47&lt;&gt;"","SI","NO"),"-")</f>
        <v>-</v>
      </c>
      <c r="G40" s="3" t="str">
        <f t="shared" si="6"/>
        <v>29 - Raccolta e smaltimento rifiuti</v>
      </c>
      <c r="H40" s="50" t="str">
        <f>IF(AND(D40="SI",E40="OK"),'29'!$B$24,"Processo non sottoposto a mappatura e valutazione del rischio")</f>
        <v>Processo non sottoposto a mappatura e valutazione del rischio</v>
      </c>
      <c r="I40" s="50" t="str">
        <f>IF(AND(D40="SI",E40="OK"),'29'!$B$40,"")</f>
        <v/>
      </c>
      <c r="J40" s="50" t="str">
        <f>IF(AND(D40="SI",E40="OK"),'29'!$B$44,"")</f>
        <v/>
      </c>
      <c r="L40" s="3">
        <v>29</v>
      </c>
      <c r="M40" s="44" t="str">
        <f t="shared" si="7"/>
        <v>29</v>
      </c>
      <c r="O40" s="46">
        <f t="shared" si="0"/>
        <v>0</v>
      </c>
      <c r="P40" s="46">
        <f t="shared" si="1"/>
        <v>0</v>
      </c>
      <c r="Q40" s="46">
        <f t="shared" si="2"/>
        <v>0</v>
      </c>
      <c r="R40" s="46">
        <f t="shared" si="3"/>
        <v>0</v>
      </c>
      <c r="S40" s="46">
        <f t="shared" si="4"/>
        <v>0</v>
      </c>
      <c r="T40" s="3">
        <v>29</v>
      </c>
      <c r="U40" t="str">
        <f>IF(AND(D40="SI",E40="OK",'29'!$A$47&lt;&gt;""),M40&amp;" - "&amp;C40,"")</f>
        <v/>
      </c>
      <c r="V40" s="3" t="str">
        <f>IF(AND(U40&lt;&gt;"",'29'!$A$47&lt;&gt;""),'29'!$A$47,"")</f>
        <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1.25</v>
      </c>
      <c r="J42" s="50">
        <f>IF(AND(D42="SI",E42="OK"),'31'!$B$44,"")</f>
        <v>1.4583333333333335</v>
      </c>
      <c r="L42" s="3">
        <v>31</v>
      </c>
      <c r="M42" s="44" t="str">
        <f t="shared" si="7"/>
        <v>31</v>
      </c>
      <c r="O42" s="46">
        <f t="shared" si="0"/>
        <v>0</v>
      </c>
      <c r="P42" s="46" t="str">
        <f t="shared" si="1"/>
        <v>31 - Gestione dell'archivio</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1.25</v>
      </c>
      <c r="J43" s="50">
        <f>IF(AND(D43="SI",E43="OK"),'32'!$B$44,"")</f>
        <v>2.708333333333333</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1.5</v>
      </c>
      <c r="J44" s="50">
        <f>IF(AND(D44="SI",E44="OK"),'33'!$B$44,"")</f>
        <v>3.75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NO</v>
      </c>
      <c r="E45" s="4" t="str">
        <f>IF(D45="SI",IF('34'!$B$44="Presenti campi non compilati","Errore","OK"),"-")</f>
        <v>-</v>
      </c>
      <c r="F45" s="56" t="str">
        <f>IF(D45="SI",IF('34'!$A$47&lt;&gt;"","SI","NO"),"-")</f>
        <v>-</v>
      </c>
      <c r="G45" s="3" t="str">
        <f t="shared" si="6"/>
        <v>34 - Organizzazione eventi</v>
      </c>
      <c r="H45" s="50" t="str">
        <f>IF(AND(D45="SI",E45="OK"),'34'!$B$24,"Processo non sottoposto a mappatura e valutazione del rischio")</f>
        <v>Processo non sottoposto a mappatura e valutazione del rischio</v>
      </c>
      <c r="I45" s="50" t="str">
        <f>IF(AND(D45="SI",E45="OK"),'34'!$B$40,"")</f>
        <v/>
      </c>
      <c r="J45" s="50" t="str">
        <f>IF(AND(D45="SI",E45="OK"),'34'!$B$44,"")</f>
        <v/>
      </c>
      <c r="L45" s="3">
        <v>34</v>
      </c>
      <c r="M45" s="44" t="str">
        <f t="shared" si="7"/>
        <v>34</v>
      </c>
      <c r="O45" s="46">
        <f t="shared" si="8"/>
        <v>0</v>
      </c>
      <c r="P45" s="46">
        <f t="shared" si="9"/>
        <v>0</v>
      </c>
      <c r="Q45" s="46">
        <f t="shared" si="10"/>
        <v>0</v>
      </c>
      <c r="R45" s="46">
        <f t="shared" si="11"/>
        <v>0</v>
      </c>
      <c r="S45" s="46">
        <f t="shared" si="12"/>
        <v>0</v>
      </c>
      <c r="T45" s="3">
        <v>34</v>
      </c>
      <c r="U45" t="str">
        <f>IF(AND(D45="SI",E45="OK",'34'!$A$47&lt;&gt;""),M45&amp;" - "&amp;C45,"")</f>
        <v/>
      </c>
      <c r="V45" s="3" t="str">
        <f>IF(AND(U45&lt;&gt;"",'34'!$A$47&lt;&gt;""),'34'!$A$47,"")</f>
        <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2.5</v>
      </c>
      <c r="I46" s="50">
        <f>IF(AND(D46="SI",E46="OK"),'35'!$B$40,"")</f>
        <v>1.25</v>
      </c>
      <c r="J46" s="50">
        <f>IF(AND(D46="SI",E46="OK"),'35'!$B$44,"")</f>
        <v>3.125</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NO</v>
      </c>
      <c r="E47" s="4" t="str">
        <f>IF(D47="SI",IF('36'!$B$44="Presenti campi non compilati","Errore","OK"),"-")</f>
        <v>-</v>
      </c>
      <c r="F47" s="56" t="str">
        <f>IF(D47="SI",IF('36'!$A$47&lt;&gt;"","SI","NO"),"-")</f>
        <v>-</v>
      </c>
      <c r="G47" s="3" t="str">
        <f t="shared" si="6"/>
        <v>36 - Gare ad evidenza pubblica di vendita di beni</v>
      </c>
      <c r="H47" s="50" t="str">
        <f>IF(AND(D47="SI",E47="OK"),'36'!$B$24,"Processo non sottoposto a mappatura e valutazione del rischio")</f>
        <v>Processo non sottoposto a mappatura e valutazione del rischio</v>
      </c>
      <c r="I47" s="50" t="str">
        <f>IF(AND(D47="SI",E47="OK"),'36'!$B$40,"")</f>
        <v/>
      </c>
      <c r="J47" s="50" t="str">
        <f>IF(AND(D47="SI",E47="OK"),'36'!$B$44,"")</f>
        <v/>
      </c>
      <c r="L47" s="3">
        <v>36</v>
      </c>
      <c r="M47" s="44" t="str">
        <f t="shared" si="7"/>
        <v>36</v>
      </c>
      <c r="O47" s="46">
        <f t="shared" si="8"/>
        <v>0</v>
      </c>
      <c r="P47" s="46">
        <f t="shared" si="9"/>
        <v>0</v>
      </c>
      <c r="Q47" s="46">
        <f t="shared" si="10"/>
        <v>0</v>
      </c>
      <c r="R47" s="46">
        <f t="shared" si="11"/>
        <v>0</v>
      </c>
      <c r="S47" s="46">
        <f t="shared" si="12"/>
        <v>0</v>
      </c>
      <c r="T47" s="3">
        <v>36</v>
      </c>
      <c r="U47" t="str">
        <f>IF(AND(D47="SI",E47="OK",'36'!$A$47&lt;&gt;""),M47&amp;" - "&amp;C47,"")</f>
        <v/>
      </c>
      <c r="V47" s="3" t="str">
        <f>IF(AND(U47&lt;&gt;"",'36'!$A$47&lt;&gt;""),'36'!$A$47,"")</f>
        <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1.8333333333333333</v>
      </c>
      <c r="I49" s="50">
        <f>IF(AND(D49="SI",E49="OK"),'38'!$B$40,"")</f>
        <v>1.75</v>
      </c>
      <c r="J49" s="50">
        <f>IF(AND(D49="SI",E49="OK"),'38'!$B$44,"")</f>
        <v>3.208333333333333</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2</v>
      </c>
      <c r="J50" s="50">
        <f>IF(AND(D50="SI",E50="OK"),'39'!$B$44,"")</f>
        <v>6.666666666666667</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2</v>
      </c>
      <c r="J51" s="50">
        <f>IF(AND(D51="SI",E51="OK"),'40'!$B$44,"")</f>
        <v>3.6666666666666665</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NO</v>
      </c>
      <c r="E52" s="4" t="str">
        <f>IF(D52="SI",IF('41'!$B$44="Presenti campi non compilati","Errore","OK"),"-")</f>
        <v>-</v>
      </c>
      <c r="F52" s="56" t="str">
        <f>IF(D52="SI",IF('41'!$A$47&lt;&gt;"","SI","NO"),"-")</f>
        <v>-</v>
      </c>
      <c r="G52" s="3" t="str">
        <f t="shared" si="6"/>
        <v>41 - Gestione della leva</v>
      </c>
      <c r="H52" s="50" t="str">
        <f>IF(AND(D52="SI",E52="OK"),'41'!$B$24,"Processo non sottoposto a mappatura e valutazione del rischio")</f>
        <v>Processo non sottoposto a mappatura e valutazione del rischio</v>
      </c>
      <c r="I52" s="50" t="str">
        <f>IF(AND(D52="SI",E52="OK"),'41'!$B$40,"")</f>
        <v/>
      </c>
      <c r="J52" s="50" t="str">
        <f>IF(AND(D52="SI",E52="OK"),'41'!$B$44,"")</f>
        <v/>
      </c>
      <c r="L52" s="3">
        <v>41</v>
      </c>
      <c r="M52" s="44" t="str">
        <f t="shared" si="7"/>
        <v>41</v>
      </c>
      <c r="O52" s="46">
        <f t="shared" si="8"/>
        <v>0</v>
      </c>
      <c r="P52" s="46">
        <f t="shared" si="9"/>
        <v>0</v>
      </c>
      <c r="Q52" s="46">
        <f t="shared" si="10"/>
        <v>0</v>
      </c>
      <c r="R52" s="46">
        <f t="shared" si="11"/>
        <v>0</v>
      </c>
      <c r="S52" s="46">
        <f t="shared" si="12"/>
        <v>0</v>
      </c>
      <c r="T52" s="3">
        <v>41</v>
      </c>
      <c r="U52" t="str">
        <f>IF(AND(D52="SI",E52="OK",'41'!$A$47&lt;&gt;""),M52&amp;" - "&amp;C52,"")</f>
        <v/>
      </c>
      <c r="V52" s="3" t="str">
        <f>IF(AND(U52&lt;&gt;"",'41'!$A$47&lt;&gt;""),'41'!$A$47,"")</f>
        <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1</v>
      </c>
      <c r="J53" s="50">
        <f>IF(AND(D53="SI",E53="OK"),'42'!$B$44,"")</f>
        <v>2</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dipendenti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NO</v>
      </c>
      <c r="E54" s="4" t="str">
        <f>IF(D54="SI",IF('43'!$B$44="Presenti campi non compilati","Errore","OK"),"-")</f>
        <v>-</v>
      </c>
      <c r="F54" s="56" t="str">
        <f>IF(D54="SI",IF('43'!$A$47&lt;&gt;"","SI","NO"),"-")</f>
        <v>-</v>
      </c>
      <c r="G54" s="3" t="str">
        <f t="shared" si="6"/>
        <v>43 - Gestione degli alloggi pubblici</v>
      </c>
      <c r="H54" s="50" t="str">
        <f>IF(AND(D54="SI",E54="OK"),'43'!$B$24,"Processo non sottoposto a mappatura e valutazione del rischio")</f>
        <v>Processo non sottoposto a mappatura e valutazione del rischio</v>
      </c>
      <c r="I54" s="50" t="str">
        <f>IF(AND(D54="SI",E54="OK"),'43'!$B$40,"")</f>
        <v/>
      </c>
      <c r="J54" s="50" t="str">
        <f>IF(AND(D54="SI",E54="OK"),'43'!$B$44,"")</f>
        <v/>
      </c>
      <c r="L54" s="3">
        <v>43</v>
      </c>
      <c r="M54" s="44" t="str">
        <f t="shared" si="7"/>
        <v>43</v>
      </c>
      <c r="O54" s="46">
        <f t="shared" si="8"/>
        <v>0</v>
      </c>
      <c r="P54" s="46">
        <f t="shared" si="9"/>
        <v>0</v>
      </c>
      <c r="Q54" s="46">
        <f t="shared" si="10"/>
        <v>0</v>
      </c>
      <c r="R54" s="46">
        <f t="shared" si="11"/>
        <v>0</v>
      </c>
      <c r="S54" s="46">
        <f t="shared" si="12"/>
        <v>0</v>
      </c>
      <c r="T54" s="3">
        <v>43</v>
      </c>
      <c r="U54" t="str">
        <f>IF(AND(D54="SI",E54="OK",'43'!$A$47&lt;&gt;""),M54&amp;" - "&amp;C54,"")</f>
        <v/>
      </c>
      <c r="V54" s="3" t="str">
        <f>IF(AND(U54&lt;&gt;"",'43'!$A$47&lt;&gt;""),'43'!$A$47,"")</f>
        <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1.5</v>
      </c>
      <c r="J55" s="50">
        <f>IF(AND(D55="SI",E55="OK"),'44'!$B$44,"")</f>
        <v>4</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2.3333333333333335</v>
      </c>
      <c r="I56" s="50">
        <f>IF(AND(D56="SI",E56="OK"),'45'!$B$40,"")</f>
        <v>1</v>
      </c>
      <c r="J56" s="50">
        <f>IF(AND(D56="SI",E56="OK"),'45'!$B$44,"")</f>
        <v>2.3333333333333335</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SI</v>
      </c>
      <c r="E58" s="4" t="str">
        <f>IF(D58="SI",IF('47'!$B$44="Presenti campi non compilati","Errore","OK"),"-")</f>
        <v>OK</v>
      </c>
      <c r="F58" s="56" t="str">
        <f>IF(D58="SI",IF('47'!$A$47&lt;&gt;"","SI","NO"),"-")</f>
        <v>SI</v>
      </c>
      <c r="G58" s="3" t="str">
        <f t="shared" si="6"/>
        <v>47 - Affidamenti in house</v>
      </c>
      <c r="H58" s="50">
        <f>IF(AND(D58="SI",E58="OK"),'47'!$B$24,"Processo non sottoposto a mappatura e valutazione del rischio")</f>
        <v>3.5</v>
      </c>
      <c r="I58" s="50">
        <f>IF(AND(D58="SI",E58="OK"),'47'!$B$40,"")</f>
        <v>0.75</v>
      </c>
      <c r="J58" s="50">
        <f>IF(AND(D58="SI",E58="OK"),'47'!$B$44,"")</f>
        <v>2.625</v>
      </c>
      <c r="L58" s="3">
        <v>47</v>
      </c>
      <c r="M58" s="44" t="str">
        <f t="shared" si="7"/>
        <v>47</v>
      </c>
      <c r="O58" s="46">
        <f t="shared" si="8"/>
        <v>0</v>
      </c>
      <c r="P58" s="46" t="str">
        <f t="shared" si="9"/>
        <v>47 - Affidamenti in house</v>
      </c>
      <c r="Q58" s="46">
        <f t="shared" si="10"/>
        <v>0</v>
      </c>
      <c r="R58" s="46">
        <f t="shared" si="11"/>
        <v>0</v>
      </c>
      <c r="S58" s="46">
        <f t="shared" si="12"/>
        <v>0</v>
      </c>
      <c r="T58" s="3">
        <v>47</v>
      </c>
      <c r="U58" t="str">
        <f>IF(AND(D58="SI",E58="OK",'47'!$A$47&lt;&gt;""),M58&amp;" - "&amp;C58,"")</f>
        <v>47 - Affidamenti in house</v>
      </c>
      <c r="V58" s="3" t="str">
        <f>IF(AND(U58&lt;&gt;"",'47'!$A$47&lt;&gt;""),'47'!$A$47,"")</f>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2.5</v>
      </c>
      <c r="I59" s="50">
        <f>IF(AND(D59="SI",E59="OK"),'48'!$B$40,"")</f>
        <v>1.5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f t="shared" si="5"/>
        <v>49</v>
      </c>
      <c r="C60" s="21" t="str">
        <f>'49'!$A$3</f>
        <v>S.U.A.P. e COMMERCIO</v>
      </c>
      <c r="D60" s="4" t="str">
        <f>'49'!$F$2</f>
        <v>SI</v>
      </c>
      <c r="E60" s="4" t="str">
        <f>IF(D60="SI",IF('49'!$B$44="Presenti campi non compilati","Errore","OK"),"-")</f>
        <v>OK</v>
      </c>
      <c r="F60" s="56" t="str">
        <f>IF(D60="SI",IF('49'!$A$47&lt;&gt;"","SI","NO"),"-")</f>
        <v>SI</v>
      </c>
      <c r="G60" s="3" t="str">
        <f t="shared" si="6"/>
        <v>49 - S.U.A.P. e COMMERCIO</v>
      </c>
      <c r="H60" s="50">
        <f>IF(AND(D60="SI",E60="OK"),'49'!$B$24,"Processo non sottoposto a mappatura e valutazione del rischio")</f>
        <v>2</v>
      </c>
      <c r="I60" s="50">
        <f>IF(AND(D60="SI",E60="OK"),'49'!$B$40,"")</f>
        <v>1.5</v>
      </c>
      <c r="J60" s="50">
        <f>IF(AND(D60="SI",E60="OK"),'49'!$B$44,"")</f>
        <v>3</v>
      </c>
      <c r="L60" s="3">
        <v>49</v>
      </c>
      <c r="M60" s="44" t="str">
        <f t="shared" si="7"/>
        <v>49</v>
      </c>
      <c r="O60" s="46">
        <f t="shared" si="8"/>
        <v>0</v>
      </c>
      <c r="P60" s="46" t="str">
        <f t="shared" si="9"/>
        <v>49 - S.U.A.P. e COMMERCIO</v>
      </c>
      <c r="Q60" s="46">
        <f t="shared" si="10"/>
        <v>0</v>
      </c>
      <c r="R60" s="46">
        <f t="shared" si="11"/>
        <v>0</v>
      </c>
      <c r="S60" s="46">
        <f t="shared" si="12"/>
        <v>0</v>
      </c>
      <c r="T60" s="3">
        <v>49</v>
      </c>
      <c r="U60" t="str">
        <f>IF(AND(D60="SI",E60="OK",'49'!$A$47&lt;&gt;""),M60&amp;" - "&amp;C60,"")</f>
        <v>49 - S.U.A.P. e COMMERCIO</v>
      </c>
      <c r="V60" s="3" t="str">
        <f>IF(AND(U60&lt;&gt;"",'49'!$A$47&lt;&gt;""),'49'!$A$47,"")</f>
        <v>INFORMATIZZAZIONE</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xr:uid="{00000000-0004-0000-0000-000000000000}"/>
    <hyperlink ref="C13" location="'2'!A1" display="Concorso per la progressione in carriera del personale " xr:uid="{00000000-0004-0000-0000-000001000000}"/>
    <hyperlink ref="C14" location="'3'!A1" display="Selezione per l'affidamento di un incarico professionale " xr:uid="{00000000-0004-0000-0000-000002000000}"/>
    <hyperlink ref="C15" location="'4'!A1" display="Affidamento mediante procedura aperta (o ristretta) di lavori, servizi, forniture" xr:uid="{00000000-0004-0000-0000-000003000000}"/>
    <hyperlink ref="C16" location="'5'!A1" display="Affidamento diretto di lavori, servizi o forniture" xr:uid="{00000000-0004-0000-0000-000004000000}"/>
    <hyperlink ref="C17" location="'6'!A1" display="Permesso di costruire " xr:uid="{00000000-0004-0000-0000-000005000000}"/>
    <hyperlink ref="C18" location="'7'!A1" display="Permesso di costruire in aree assoggettate ad autorizzazione paesaggistica" xr:uid="{00000000-0004-0000-0000-000006000000}"/>
    <hyperlink ref="C19" location="'8'!A1" display="Concessione di sovvenzioni, contributi, sussidi, ecc. " xr:uid="{00000000-0004-0000-0000-000007000000}"/>
    <hyperlink ref="C20" location="'9'!A1" display="Provvedimenti di pianificazione urbanistica generale" xr:uid="{00000000-0004-0000-0000-000008000000}"/>
    <hyperlink ref="C21" location="'10'!A1" display="Provvedimenti di pianificazione urbanistica attuativa" xr:uid="{00000000-0004-0000-0000-000009000000}"/>
    <hyperlink ref="C22" location="'11'!A1" display="Levata dei protesti " xr:uid="{00000000-0004-0000-0000-00000A000000}"/>
    <hyperlink ref="C23" location="'12'!A1" display="Gestione delle sanzioni per violazione del CDS" xr:uid="{00000000-0004-0000-0000-00000B000000}"/>
    <hyperlink ref="C24" location="'13'!A1" display="Gestione ordinaria delle entrate " xr:uid="{00000000-0004-0000-0000-00000C000000}"/>
    <hyperlink ref="C25" location="'14'!A1" display="Gestione ordinaria delle spese di bilancio " xr:uid="{00000000-0004-0000-0000-00000D000000}"/>
    <hyperlink ref="C26" location="'15'!A1" display="Accertamenti e verifiche dei tributi locali" xr:uid="{00000000-0004-0000-0000-00000E000000}"/>
    <hyperlink ref="C27" location="'16'!A1" display="Accertamenti con adesione dei tributi locali" xr:uid="{00000000-0004-0000-0000-00000F000000}"/>
    <hyperlink ref="C28" location="'17'!A1" display="Accertamenti e controlli sugli abusi edilizi" xr:uid="{00000000-0004-0000-0000-000010000000}"/>
    <hyperlink ref="C29" location="'18'!A1" display="Incentivi economici al personale (produttività e retribuzioni di risultato)" xr:uid="{00000000-0004-0000-0000-000011000000}"/>
    <hyperlink ref="C30" location="'19'!A1" display="Autorizzazione all’occupazione del suolo pubblico" xr:uid="{00000000-0004-0000-0000-000012000000}"/>
    <hyperlink ref="C31" location="'20'!A1" display="Autorizzazioni ex artt. 68 e 69 del TULPS (spettacoli, intrattenimenti, ecc.)" xr:uid="{00000000-0004-0000-0000-000013000000}"/>
    <hyperlink ref="C32" location="'21'!A1" display="Permesso di costruire convenzionato " xr:uid="{00000000-0004-0000-0000-000014000000}"/>
    <hyperlink ref="C33" location="'22'!A1" display="Pratiche anagrafiche " xr:uid="{00000000-0004-0000-0000-000015000000}"/>
    <hyperlink ref="C34" location="'23'!A1" display="Documenti di identità" xr:uid="{00000000-0004-0000-0000-000016000000}"/>
    <hyperlink ref="C35" location="'24'!A1" display="Servizi per minori e famiglie" xr:uid="{00000000-0004-0000-0000-000017000000}"/>
    <hyperlink ref="C36" location="'25'!A1" display="Servizi assistenziali e socio-sanitari per anziani" xr:uid="{00000000-0004-0000-0000-000018000000}"/>
    <hyperlink ref="C37" location="'26'!A1" display="Servizi per disabili" xr:uid="{00000000-0004-0000-0000-000019000000}"/>
    <hyperlink ref="C38" location="'27'!A1" display="Servizi per adulti in difficoltà" xr:uid="{00000000-0004-0000-0000-00001A000000}"/>
    <hyperlink ref="C39" location="'28'!A1" display="Servizi di integrazione dei cittadini stranieri" xr:uid="{00000000-0004-0000-0000-00001B000000}"/>
    <hyperlink ref="C40" location="'29'!A1" display="Raccolta e smaltimento rifiuti" xr:uid="{00000000-0004-0000-0000-00001C000000}"/>
    <hyperlink ref="C41" location="'30'!A1" display="Gestione del protocollo " xr:uid="{00000000-0004-0000-0000-00001D000000}"/>
    <hyperlink ref="C42" location="'31'!A1" display="Gestione dell'archivio " xr:uid="{00000000-0004-0000-0000-00001E000000}"/>
    <hyperlink ref="C43" location="'32'!A1" display="Gestione delle sepolture e dei loculi" xr:uid="{00000000-0004-0000-0000-00001F000000}"/>
    <hyperlink ref="C44" location="'33'!A1" display="Gestione delle tombe di famiglia" xr:uid="{00000000-0004-0000-0000-000020000000}"/>
    <hyperlink ref="C45" location="'34'!A1" display="Organizzazione eventi" xr:uid="{00000000-0004-0000-0000-000021000000}"/>
    <hyperlink ref="C46" location="'35'!A1" display="Rilascio di patrocini" xr:uid="{00000000-0004-0000-0000-000022000000}"/>
    <hyperlink ref="C47" location="'36'!A1" display="Gare ad evidenza pubblica di vendita di beni" xr:uid="{00000000-0004-0000-0000-000023000000}"/>
    <hyperlink ref="C48" location="'37'!A1" display="Funzionamento degli organi collegiali " xr:uid="{00000000-0004-0000-0000-000024000000}"/>
    <hyperlink ref="C49" location="'38'!A1" display="Formazione di determinazioni, ordinanze, decreti ed altri atti amministrativi" xr:uid="{00000000-0004-0000-0000-000025000000}"/>
    <hyperlink ref="C50" location="'39'!A1" display="Designazione dei rappresentanti dell'ente presso enti, società, fondazioni" xr:uid="{00000000-0004-0000-0000-000026000000}"/>
    <hyperlink ref="C51" location="'40'!A1" display="Gestione dei procedimenti di segnalazione e reclamo" xr:uid="{00000000-0004-0000-0000-000027000000}"/>
    <hyperlink ref="C52" location="'41'!A1" display="Gestione della leva" xr:uid="{00000000-0004-0000-0000-000028000000}"/>
    <hyperlink ref="C53" location="'42'!A1" display="Gestione dell'elettorato" xr:uid="{00000000-0004-0000-0000-000029000000}"/>
    <hyperlink ref="C54" location="'43'!A1" display="Gestione degli alloggi pubblici" xr:uid="{00000000-0004-0000-0000-00002A000000}"/>
    <hyperlink ref="C55" location="'44'!A1" display="Gestione del diritto allo studio" xr:uid="{00000000-0004-0000-0000-00002B000000}"/>
    <hyperlink ref="C56" location="'45'!A1" display="Vigilanza sulla circolazione e la sosta" xr:uid="{00000000-0004-0000-0000-00002C000000}"/>
    <hyperlink ref="C57" location="'46'!A1" display="Gestione del reticolo idrico minore " xr:uid="{00000000-0004-0000-0000-00002D000000}"/>
    <hyperlink ref="C58" location="'47'!A1" display="Affidamenti in house" xr:uid="{00000000-0004-0000-0000-00002E000000}"/>
    <hyperlink ref="C59" location="'48'!A1" display="Controlli sull'uso del territorio" xr:uid="{00000000-0004-0000-0000-00002F000000}"/>
    <hyperlink ref="C60" location="'49'!A1" display="'49'!A1" xr:uid="{00000000-0004-0000-0000-000030000000}"/>
    <hyperlink ref="C61:C64" location="'49'!A1" display="'49'!A1" xr:uid="{00000000-0004-0000-0000-000031000000}"/>
    <hyperlink ref="F6" location="'Prospetto Finale'!A1" display="Vai al prospetto finale" xr:uid="{00000000-0004-0000-0000-000032000000}"/>
    <hyperlink ref="F8" location="'Misure riduzione del rischio'!A1" display="Vai alle Misure riduzione rischio" xr:uid="{00000000-0004-0000-0000-000033000000}"/>
    <hyperlink ref="C61" location="'50'!A1" display="'50'!A1" xr:uid="{00000000-0004-0000-0000-000034000000}"/>
    <hyperlink ref="C62" location="'51'!A1" display="'51'!A1" xr:uid="{00000000-0004-0000-0000-000035000000}"/>
    <hyperlink ref="C63" location="'52'!A1" display="'52'!A1" xr:uid="{00000000-0004-0000-0000-000036000000}"/>
    <hyperlink ref="C64" location="'53'!A1" display="'53'!A1" xr:uid="{00000000-0004-0000-0000-000037000000}"/>
  </hyperlinks>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05" t="s">
        <v>80</v>
      </c>
      <c r="E2" s="106"/>
      <c r="F2" s="67" t="s">
        <v>36</v>
      </c>
      <c r="H2" t="s">
        <v>36</v>
      </c>
    </row>
    <row r="3" spans="1:8" ht="45" customHeight="1" thickBot="1" x14ac:dyDescent="0.3">
      <c r="A3" s="112" t="s">
        <v>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63.75" customHeight="1" thickBot="1" x14ac:dyDescent="0.3">
      <c r="A47" s="116" t="s">
        <v>206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900-000000000000}">
      <formula1>$G$13:$G$15</formula1>
    </dataValidation>
    <dataValidation type="list" allowBlank="1" showInputMessage="1" showErrorMessage="1" promptTitle="Criterio" prompt="Selezionare una delle possibili opzioni dal menu a tendina" sqref="B13" xr:uid="{00000000-0002-0000-0900-000001000000}">
      <formula1>$G$17:$G$20</formula1>
    </dataValidation>
    <dataValidation type="list" allowBlank="1" showInputMessage="1" showErrorMessage="1" promptTitle="Criterio" prompt="Selezionare una delle possibili opzioni dal menu a tendina" sqref="B7" xr:uid="{00000000-0002-0000-0900-000002000000}">
      <formula1>$G$5:$G$10</formula1>
    </dataValidation>
    <dataValidation type="list" allowBlank="1" showInputMessage="1" showErrorMessage="1" promptTitle="Criterio" prompt="Selezionare una delle possibili opzioni dal menu a tendina" sqref="B16" xr:uid="{00000000-0002-0000-0900-000003000000}">
      <formula1>$G$22:$G$25</formula1>
    </dataValidation>
    <dataValidation type="list" allowBlank="1" showInputMessage="1" showErrorMessage="1" promptTitle="Criterio" prompt="Selezionare una delle possibili opzioni dal menu a tendina" sqref="B19" xr:uid="{00000000-0002-0000-0900-000004000000}">
      <formula1>$G$27:$G$29</formula1>
    </dataValidation>
    <dataValidation type="list" allowBlank="1" showInputMessage="1" showErrorMessage="1" promptTitle="Criterio" prompt="Selezionare una delle possibili opzioni dal menu a tendina" sqref="B22" xr:uid="{00000000-0002-0000-0900-000005000000}">
      <formula1>$G$31:$G$36</formula1>
    </dataValidation>
    <dataValidation type="list" allowBlank="1" showInputMessage="1" showErrorMessage="1" promptTitle="Seleziona" prompt="Selezionare una delle possibili opzioni dal menu a tendina" sqref="F2" xr:uid="{00000000-0002-0000-0900-000006000000}">
      <formula1>$H$2:$H$3</formula1>
    </dataValidation>
    <dataValidation type="list" allowBlank="1" showInputMessage="1" showErrorMessage="1" promptTitle="Impatto" prompt="Selezionare una delle possibili opzioni dal menu a tendina" sqref="B29" xr:uid="{00000000-0002-0000-0900-000007000000}">
      <formula1>$G$38:$G$43</formula1>
    </dataValidation>
    <dataValidation type="list" allowBlank="1" showInputMessage="1" showErrorMessage="1" promptTitle="Impatto" prompt="Selezionare una delle possibili opzioni dal menu a tendina" sqref="B32" xr:uid="{00000000-0002-0000-0900-000008000000}">
      <formula1>$G$27:$G$29</formula1>
    </dataValidation>
    <dataValidation type="list" allowBlank="1" showInputMessage="1" showErrorMessage="1" promptTitle="Impatto" prompt="Selezionare una delle possibili opzioni dal menu a tendina" sqref="B35" xr:uid="{00000000-0002-0000-0900-000009000000}">
      <formula1>$G$48:$G$54</formula1>
    </dataValidation>
    <dataValidation type="list" allowBlank="1" showInputMessage="1" showErrorMessage="1" promptTitle="Impatto" prompt="Selezionare una delle possibili opzioni dal menu a tendina" sqref="B38" xr:uid="{00000000-0002-0000-0900-00000A000000}">
      <formula1>$G$56:$G$61</formula1>
    </dataValidation>
  </dataValidations>
  <hyperlinks>
    <hyperlink ref="D4:F4" location="'Indice Schede'!A1" display="Torna all'indice" xr:uid="{00000000-0004-0000-0900-000000000000}"/>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05" t="s">
        <v>80</v>
      </c>
      <c r="E2" s="106"/>
      <c r="F2" s="67" t="s">
        <v>36</v>
      </c>
      <c r="H2" t="s">
        <v>36</v>
      </c>
    </row>
    <row r="3" spans="1:8" ht="45" customHeight="1" thickBot="1" x14ac:dyDescent="0.3">
      <c r="A3" s="112" t="s">
        <v>121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3.25</v>
      </c>
    </row>
    <row r="45" spans="1:8" ht="30" customHeight="1" thickBot="1" x14ac:dyDescent="0.3">
      <c r="A45" s="34"/>
      <c r="B45" s="35"/>
    </row>
    <row r="46" spans="1:8" ht="30" customHeight="1" thickBot="1" x14ac:dyDescent="0.3">
      <c r="A46" s="110" t="s">
        <v>119</v>
      </c>
      <c r="B46" s="118"/>
    </row>
    <row r="47" spans="1:8" ht="80.25" customHeight="1" thickBot="1" x14ac:dyDescent="0.3">
      <c r="A47" s="116" t="s">
        <v>207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A00-000000000000}">
      <formula1>$G$56:$G$61</formula1>
    </dataValidation>
    <dataValidation type="list" allowBlank="1" showInputMessage="1" showErrorMessage="1" promptTitle="Impatto" prompt="Selezionare una delle possibili opzioni dal menu a tendina" sqref="B35" xr:uid="{00000000-0002-0000-0A00-000001000000}">
      <formula1>$G$48:$G$54</formula1>
    </dataValidation>
    <dataValidation type="list" allowBlank="1" showInputMessage="1" showErrorMessage="1" promptTitle="Impatto" prompt="Selezionare una delle possibili opzioni dal menu a tendina" sqref="B32" xr:uid="{00000000-0002-0000-0A00-000002000000}">
      <formula1>$G$27:$G$29</formula1>
    </dataValidation>
    <dataValidation type="list" allowBlank="1" showInputMessage="1" showErrorMessage="1" promptTitle="Impatto" prompt="Selezionare una delle possibili opzioni dal menu a tendina" sqref="B29" xr:uid="{00000000-0002-0000-0A00-000003000000}">
      <formula1>$G$38:$G$43</formula1>
    </dataValidation>
    <dataValidation type="list" allowBlank="1" showInputMessage="1" showErrorMessage="1" promptTitle="Seleziona" prompt="Selezionare una delle possibili opzioni dal menu a tendina" sqref="F2" xr:uid="{00000000-0002-0000-0A00-000004000000}">
      <formula1>$H$2:$H$3</formula1>
    </dataValidation>
    <dataValidation type="list" allowBlank="1" showInputMessage="1" showErrorMessage="1" promptTitle="Criterio" prompt="Selezionare una delle possibili opzioni dal menu a tendina" sqref="B22" xr:uid="{00000000-0002-0000-0A00-000005000000}">
      <formula1>$G$31:$G$36</formula1>
    </dataValidation>
    <dataValidation type="list" allowBlank="1" showInputMessage="1" showErrorMessage="1" promptTitle="Criterio" prompt="Selezionare una delle possibili opzioni dal menu a tendina" sqref="B19" xr:uid="{00000000-0002-0000-0A00-000006000000}">
      <formula1>$G$27:$G$29</formula1>
    </dataValidation>
    <dataValidation type="list" allowBlank="1" showInputMessage="1" showErrorMessage="1" promptTitle="Criterio" prompt="Selezionare una delle possibili opzioni dal menu a tendina" sqref="B16" xr:uid="{00000000-0002-0000-0A00-000007000000}">
      <formula1>$G$22:$G$25</formula1>
    </dataValidation>
    <dataValidation type="list" allowBlank="1" showInputMessage="1" showErrorMessage="1" promptTitle="Criterio" prompt="Selezionare una delle possibili opzioni dal menu a tendina" sqref="B7" xr:uid="{00000000-0002-0000-0A00-000008000000}">
      <formula1>$G$5:$G$10</formula1>
    </dataValidation>
    <dataValidation type="list" allowBlank="1" showInputMessage="1" showErrorMessage="1" promptTitle="Criterio" prompt="Selezionare una delle possibili opzioni dal menu a tendina" sqref="B13" xr:uid="{00000000-0002-0000-0A00-000009000000}">
      <formula1>$G$17:$G$20</formula1>
    </dataValidation>
    <dataValidation type="list" allowBlank="1" showInputMessage="1" showErrorMessage="1" promptTitle="Criterio" prompt="Selezionare una delle possibili opzioni dal menu a tendina" sqref="B10" xr:uid="{00000000-0002-0000-0A00-00000A000000}">
      <formula1>$G$13:$G$15</formula1>
    </dataValidation>
  </dataValidations>
  <hyperlinks>
    <hyperlink ref="D4:F4" location="'Indice Schede'!A1" display="Torna all'indice" xr:uid="{00000000-0004-0000-0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05" t="s">
        <v>80</v>
      </c>
      <c r="E2" s="106"/>
      <c r="F2" s="67" t="s">
        <v>36</v>
      </c>
      <c r="H2" t="s">
        <v>36</v>
      </c>
    </row>
    <row r="3" spans="1:8" ht="45" customHeight="1" thickBot="1" x14ac:dyDescent="0.3">
      <c r="A3" s="112" t="s">
        <v>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58</v>
      </c>
      <c r="G13" s="7" t="s">
        <v>77</v>
      </c>
      <c r="H13" t="s">
        <v>76</v>
      </c>
    </row>
    <row r="14" spans="1:8" ht="30" customHeight="1" thickBot="1" x14ac:dyDescent="0.3">
      <c r="A14" s="26" t="s">
        <v>49</v>
      </c>
      <c r="B14" s="22">
        <f>VLOOKUP(B13,G17:H20,2,FALSE)</f>
        <v>5</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10" t="s">
        <v>119</v>
      </c>
      <c r="B46" s="118"/>
    </row>
    <row r="47" spans="1:8" ht="69" customHeight="1" thickBot="1" x14ac:dyDescent="0.3">
      <c r="A47" s="116" t="s">
        <v>208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B00-000000000000}">
      <formula1>$G$13:$G$15</formula1>
    </dataValidation>
    <dataValidation type="list" allowBlank="1" showInputMessage="1" showErrorMessage="1" promptTitle="Criterio" prompt="Selezionare una delle possibili opzioni dal menu a tendina" sqref="B13" xr:uid="{00000000-0002-0000-0B00-000001000000}">
      <formula1>$G$17:$G$20</formula1>
    </dataValidation>
    <dataValidation type="list" allowBlank="1" showInputMessage="1" showErrorMessage="1" promptTitle="Criterio" prompt="Selezionare una delle possibili opzioni dal menu a tendina" sqref="B7" xr:uid="{00000000-0002-0000-0B00-000002000000}">
      <formula1>$G$5:$G$10</formula1>
    </dataValidation>
    <dataValidation type="list" allowBlank="1" showInputMessage="1" showErrorMessage="1" promptTitle="Criterio" prompt="Selezionare una delle possibili opzioni dal menu a tendina" sqref="B16" xr:uid="{00000000-0002-0000-0B00-000003000000}">
      <formula1>$G$22:$G$25</formula1>
    </dataValidation>
    <dataValidation type="list" allowBlank="1" showInputMessage="1" showErrorMessage="1" promptTitle="Criterio" prompt="Selezionare una delle possibili opzioni dal menu a tendina" sqref="B19" xr:uid="{00000000-0002-0000-0B00-000004000000}">
      <formula1>$G$27:$G$29</formula1>
    </dataValidation>
    <dataValidation type="list" allowBlank="1" showInputMessage="1" showErrorMessage="1" promptTitle="Criterio" prompt="Selezionare una delle possibili opzioni dal menu a tendina" sqref="B22" xr:uid="{00000000-0002-0000-0B00-000005000000}">
      <formula1>$G$31:$G$36</formula1>
    </dataValidation>
    <dataValidation type="list" allowBlank="1" showInputMessage="1" showErrorMessage="1" promptTitle="Seleziona" prompt="Selezionare una delle possibili opzioni dal menu a tendina" sqref="F2" xr:uid="{00000000-0002-0000-0B00-000006000000}">
      <formula1>$H$2:$H$3</formula1>
    </dataValidation>
    <dataValidation type="list" allowBlank="1" showInputMessage="1" showErrorMessage="1" promptTitle="Impatto" prompt="Selezionare una delle possibili opzioni dal menu a tendina" sqref="B29" xr:uid="{00000000-0002-0000-0B00-000007000000}">
      <formula1>$G$38:$G$43</formula1>
    </dataValidation>
    <dataValidation type="list" allowBlank="1" showInputMessage="1" showErrorMessage="1" promptTitle="Impatto" prompt="Selezionare una delle possibili opzioni dal menu a tendina" sqref="B32" xr:uid="{00000000-0002-0000-0B00-000008000000}">
      <formula1>$G$27:$G$29</formula1>
    </dataValidation>
    <dataValidation type="list" allowBlank="1" showInputMessage="1" showErrorMessage="1" promptTitle="Impatto" prompt="Selezionare una delle possibili opzioni dal menu a tendina" sqref="B35" xr:uid="{00000000-0002-0000-0B00-000009000000}">
      <formula1>$G$48:$G$54</formula1>
    </dataValidation>
    <dataValidation type="list" allowBlank="1" showInputMessage="1" showErrorMessage="1" promptTitle="Impatto" prompt="Selezionare una delle possibili opzioni dal menu a tendina" sqref="B38" xr:uid="{00000000-0002-0000-0B00-00000A000000}">
      <formula1>$G$56:$G$61</formula1>
    </dataValidation>
  </dataValidations>
  <hyperlinks>
    <hyperlink ref="D4:F4" location="'Indice Schede'!A1" display="Torna all'indice" xr:uid="{00000000-0004-0000-0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05" t="s">
        <v>80</v>
      </c>
      <c r="E2" s="106"/>
      <c r="F2" s="67" t="s">
        <v>36</v>
      </c>
      <c r="H2" t="s">
        <v>36</v>
      </c>
    </row>
    <row r="3" spans="1:8" ht="45" customHeight="1" thickBot="1" x14ac:dyDescent="0.3">
      <c r="A3" s="112" t="s">
        <v>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10" t="s">
        <v>119</v>
      </c>
      <c r="B46" s="118"/>
    </row>
    <row r="47" spans="1:8" ht="68.25" customHeight="1" thickBot="1" x14ac:dyDescent="0.3">
      <c r="A47" s="116" t="s">
        <v>208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C00-000000000000}">
      <formula1>$G$56:$G$61</formula1>
    </dataValidation>
    <dataValidation type="list" allowBlank="1" showInputMessage="1" showErrorMessage="1" promptTitle="Impatto" prompt="Selezionare una delle possibili opzioni dal menu a tendina" sqref="B35" xr:uid="{00000000-0002-0000-0C00-000001000000}">
      <formula1>$G$48:$G$54</formula1>
    </dataValidation>
    <dataValidation type="list" allowBlank="1" showInputMessage="1" showErrorMessage="1" promptTitle="Impatto" prompt="Selezionare una delle possibili opzioni dal menu a tendina" sqref="B32" xr:uid="{00000000-0002-0000-0C00-000002000000}">
      <formula1>$G$27:$G$29</formula1>
    </dataValidation>
    <dataValidation type="list" allowBlank="1" showInputMessage="1" showErrorMessage="1" promptTitle="Impatto" prompt="Selezionare una delle possibili opzioni dal menu a tendina" sqref="B29" xr:uid="{00000000-0002-0000-0C00-000003000000}">
      <formula1>$G$38:$G$43</formula1>
    </dataValidation>
    <dataValidation type="list" allowBlank="1" showInputMessage="1" showErrorMessage="1" promptTitle="Seleziona" prompt="Selezionare una delle possibili opzioni dal menu a tendina" sqref="F2" xr:uid="{00000000-0002-0000-0C00-000004000000}">
      <formula1>$H$2:$H$3</formula1>
    </dataValidation>
    <dataValidation type="list" allowBlank="1" showInputMessage="1" showErrorMessage="1" promptTitle="Criterio" prompt="Selezionare una delle possibili opzioni dal menu a tendina" sqref="B22" xr:uid="{00000000-0002-0000-0C00-000005000000}">
      <formula1>$G$31:$G$36</formula1>
    </dataValidation>
    <dataValidation type="list" allowBlank="1" showInputMessage="1" showErrorMessage="1" promptTitle="Criterio" prompt="Selezionare una delle possibili opzioni dal menu a tendina" sqref="B19" xr:uid="{00000000-0002-0000-0C00-000006000000}">
      <formula1>$G$27:$G$29</formula1>
    </dataValidation>
    <dataValidation type="list" allowBlank="1" showInputMessage="1" showErrorMessage="1" promptTitle="Criterio" prompt="Selezionare una delle possibili opzioni dal menu a tendina" sqref="B16" xr:uid="{00000000-0002-0000-0C00-000007000000}">
      <formula1>$G$22:$G$25</formula1>
    </dataValidation>
    <dataValidation type="list" allowBlank="1" showInputMessage="1" showErrorMessage="1" promptTitle="Criterio" prompt="Selezionare una delle possibili opzioni dal menu a tendina" sqref="B7" xr:uid="{00000000-0002-0000-0C00-000008000000}">
      <formula1>$G$5:$G$10</formula1>
    </dataValidation>
    <dataValidation type="list" allowBlank="1" showInputMessage="1" showErrorMessage="1" promptTitle="Criterio" prompt="Selezionare una delle possibili opzioni dal menu a tendina" sqref="B13" xr:uid="{00000000-0002-0000-0C00-000009000000}">
      <formula1>$G$17:$G$20</formula1>
    </dataValidation>
    <dataValidation type="list" allowBlank="1" showInputMessage="1" showErrorMessage="1" promptTitle="Criterio" prompt="Selezionare una delle possibili opzioni dal menu a tendina" sqref="B10" xr:uid="{00000000-0002-0000-0C00-00000A000000}">
      <formula1>$G$13:$G$15</formula1>
    </dataValidation>
  </dataValidations>
  <hyperlinks>
    <hyperlink ref="D4:F4" location="'Indice Schede'!A1" display="Torna all'indice" xr:uid="{00000000-0004-0000-0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Schede'!B22,"non utilizzata")</f>
        <v>non utilizzata</v>
      </c>
      <c r="D2" s="105" t="s">
        <v>80</v>
      </c>
      <c r="E2" s="106"/>
      <c r="F2" s="67" t="s">
        <v>37</v>
      </c>
      <c r="H2" t="s">
        <v>36</v>
      </c>
    </row>
    <row r="3" spans="1:8" ht="45" customHeight="1" thickBot="1" x14ac:dyDescent="0.3">
      <c r="A3" s="112" t="s">
        <v>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10" t="s">
        <v>119</v>
      </c>
      <c r="B46" s="118"/>
    </row>
    <row r="47" spans="1:8" ht="34.5" customHeight="1" thickBot="1" x14ac:dyDescent="0.3">
      <c r="A47" s="116" t="s">
        <v>209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D00-000000000000}">
      <formula1>$G$13:$G$15</formula1>
    </dataValidation>
    <dataValidation type="list" allowBlank="1" showInputMessage="1" showErrorMessage="1" promptTitle="Criterio" prompt="Selezionare una delle possibili opzioni dal menu a tendina" sqref="B13" xr:uid="{00000000-0002-0000-0D00-000001000000}">
      <formula1>$G$17:$G$20</formula1>
    </dataValidation>
    <dataValidation type="list" allowBlank="1" showInputMessage="1" showErrorMessage="1" promptTitle="Criterio" prompt="Selezionare una delle possibili opzioni dal menu a tendina" sqref="B7" xr:uid="{00000000-0002-0000-0D00-000002000000}">
      <formula1>$G$5:$G$10</formula1>
    </dataValidation>
    <dataValidation type="list" allowBlank="1" showInputMessage="1" showErrorMessage="1" promptTitle="Criterio" prompt="Selezionare una delle possibili opzioni dal menu a tendina" sqref="B16" xr:uid="{00000000-0002-0000-0D00-000003000000}">
      <formula1>$G$22:$G$25</formula1>
    </dataValidation>
    <dataValidation type="list" allowBlank="1" showInputMessage="1" showErrorMessage="1" promptTitle="Criterio" prompt="Selezionare una delle possibili opzioni dal menu a tendina" sqref="B19" xr:uid="{00000000-0002-0000-0D00-000004000000}">
      <formula1>$G$27:$G$29</formula1>
    </dataValidation>
    <dataValidation type="list" allowBlank="1" showInputMessage="1" showErrorMessage="1" promptTitle="Criterio" prompt="Selezionare una delle possibili opzioni dal menu a tendina" sqref="B22" xr:uid="{00000000-0002-0000-0D00-000005000000}">
      <formula1>$G$31:$G$36</formula1>
    </dataValidation>
    <dataValidation type="list" allowBlank="1" showInputMessage="1" showErrorMessage="1" promptTitle="Seleziona" prompt="Selezionare una delle possibili opzioni dal menu a tendina" sqref="F2" xr:uid="{00000000-0002-0000-0D00-000006000000}">
      <formula1>$H$2:$H$3</formula1>
    </dataValidation>
    <dataValidation type="list" allowBlank="1" showInputMessage="1" showErrorMessage="1" promptTitle="Impatto" prompt="Selezionare una delle possibili opzioni dal menu a tendina" sqref="B29" xr:uid="{00000000-0002-0000-0D00-000007000000}">
      <formula1>$G$38:$G$43</formula1>
    </dataValidation>
    <dataValidation type="list" allowBlank="1" showInputMessage="1" showErrorMessage="1" promptTitle="Impatto" prompt="Selezionare una delle possibili opzioni dal menu a tendina" sqref="B32" xr:uid="{00000000-0002-0000-0D00-000008000000}">
      <formula1>$G$27:$G$29</formula1>
    </dataValidation>
    <dataValidation type="list" allowBlank="1" showInputMessage="1" showErrorMessage="1" promptTitle="Impatto" prompt="Selezionare una delle possibili opzioni dal menu a tendina" sqref="B35" xr:uid="{00000000-0002-0000-0D00-000009000000}">
      <formula1>$G$48:$G$54</formula1>
    </dataValidation>
    <dataValidation type="list" allowBlank="1" showInputMessage="1" showErrorMessage="1" promptTitle="Impatto" prompt="Selezionare una delle possibili opzioni dal menu a tendina" sqref="B38" xr:uid="{00000000-0002-0000-0D00-00000A000000}">
      <formula1>$G$56:$G$61</formula1>
    </dataValidation>
  </dataValidations>
  <hyperlinks>
    <hyperlink ref="D4:F4" location="'Indice Schede'!A1" display="Torna all'indice" xr:uid="{00000000-0004-0000-0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12</v>
      </c>
      <c r="D2" s="105" t="s">
        <v>80</v>
      </c>
      <c r="E2" s="106"/>
      <c r="F2" s="67" t="s">
        <v>36</v>
      </c>
      <c r="H2" t="s">
        <v>36</v>
      </c>
    </row>
    <row r="3" spans="1:8" ht="45" customHeight="1" thickBot="1" x14ac:dyDescent="0.3">
      <c r="A3" s="112" t="s">
        <v>10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10" t="s">
        <v>119</v>
      </c>
      <c r="B46" s="118"/>
    </row>
    <row r="47" spans="1:8" ht="69" customHeight="1" thickBot="1" x14ac:dyDescent="0.3">
      <c r="A47" s="116" t="s">
        <v>210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E00-000000000000}">
      <formula1>$G$56:$G$61</formula1>
    </dataValidation>
    <dataValidation type="list" allowBlank="1" showInputMessage="1" showErrorMessage="1" promptTitle="Impatto" prompt="Selezionare una delle possibili opzioni dal menu a tendina" sqref="B35" xr:uid="{00000000-0002-0000-0E00-000001000000}">
      <formula1>$G$48:$G$54</formula1>
    </dataValidation>
    <dataValidation type="list" allowBlank="1" showInputMessage="1" showErrorMessage="1" promptTitle="Impatto" prompt="Selezionare una delle possibili opzioni dal menu a tendina" sqref="B32" xr:uid="{00000000-0002-0000-0E00-000002000000}">
      <formula1>$G$27:$G$29</formula1>
    </dataValidation>
    <dataValidation type="list" allowBlank="1" showInputMessage="1" showErrorMessage="1" promptTitle="Impatto" prompt="Selezionare una delle possibili opzioni dal menu a tendina" sqref="B29" xr:uid="{00000000-0002-0000-0E00-000003000000}">
      <formula1>$G$38:$G$43</formula1>
    </dataValidation>
    <dataValidation type="list" allowBlank="1" showInputMessage="1" showErrorMessage="1" promptTitle="Seleziona" prompt="Selezionare una delle possibili opzioni dal menu a tendina" sqref="F2" xr:uid="{00000000-0002-0000-0E00-000004000000}">
      <formula1>$H$2:$H$3</formula1>
    </dataValidation>
    <dataValidation type="list" allowBlank="1" showInputMessage="1" showErrorMessage="1" promptTitle="Criterio" prompt="Selezionare una delle possibili opzioni dal menu a tendina" sqref="B22" xr:uid="{00000000-0002-0000-0E00-000005000000}">
      <formula1>$G$31:$G$36</formula1>
    </dataValidation>
    <dataValidation type="list" allowBlank="1" showInputMessage="1" showErrorMessage="1" promptTitle="Criterio" prompt="Selezionare una delle possibili opzioni dal menu a tendina" sqref="B19" xr:uid="{00000000-0002-0000-0E00-000006000000}">
      <formula1>$G$27:$G$29</formula1>
    </dataValidation>
    <dataValidation type="list" allowBlank="1" showInputMessage="1" showErrorMessage="1" promptTitle="Criterio" prompt="Selezionare una delle possibili opzioni dal menu a tendina" sqref="B16" xr:uid="{00000000-0002-0000-0E00-000007000000}">
      <formula1>$G$22:$G$25</formula1>
    </dataValidation>
    <dataValidation type="list" allowBlank="1" showInputMessage="1" showErrorMessage="1" promptTitle="Criterio" prompt="Selezionare una delle possibili opzioni dal menu a tendina" sqref="B7" xr:uid="{00000000-0002-0000-0E00-000008000000}">
      <formula1>$G$5:$G$10</formula1>
    </dataValidation>
    <dataValidation type="list" allowBlank="1" showInputMessage="1" showErrorMessage="1" promptTitle="Criterio" prompt="Selezionare una delle possibili opzioni dal menu a tendina" sqref="B13" xr:uid="{00000000-0002-0000-0E00-000009000000}">
      <formula1>$G$17:$G$20</formula1>
    </dataValidation>
    <dataValidation type="list" allowBlank="1" showInputMessage="1" showErrorMessage="1" promptTitle="Criterio" prompt="Selezionare una delle possibili opzioni dal menu a tendina" sqref="B10" xr:uid="{00000000-0002-0000-0E00-00000A000000}">
      <formula1>$G$13:$G$15</formula1>
    </dataValidation>
  </dataValidations>
  <hyperlinks>
    <hyperlink ref="D4:F4" location="'Indice Schede'!A1" display="Torna all'indice" xr:uid="{00000000-0004-0000-0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zoomScaleNormal="100" zoomScaleSheetLayoutView="100" workbookViewId="0">
      <selection activeCell="J28" sqref="J2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05" t="s">
        <v>80</v>
      </c>
      <c r="E2" s="106"/>
      <c r="F2" s="67" t="s">
        <v>36</v>
      </c>
      <c r="H2" t="s">
        <v>36</v>
      </c>
    </row>
    <row r="3" spans="1:8" ht="45" customHeight="1" thickBot="1" x14ac:dyDescent="0.3">
      <c r="A3" s="112" t="s">
        <v>122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66.75" customHeight="1" thickBot="1" x14ac:dyDescent="0.3">
      <c r="A47" s="116" t="s">
        <v>211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F00-000000000000}">
      <formula1>$G$13:$G$15</formula1>
    </dataValidation>
    <dataValidation type="list" allowBlank="1" showInputMessage="1" showErrorMessage="1" promptTitle="Criterio" prompt="Selezionare una delle possibili opzioni dal menu a tendina" sqref="B13" xr:uid="{00000000-0002-0000-0F00-000001000000}">
      <formula1>$G$17:$G$20</formula1>
    </dataValidation>
    <dataValidation type="list" allowBlank="1" showInputMessage="1" showErrorMessage="1" promptTitle="Criterio" prompt="Selezionare una delle possibili opzioni dal menu a tendina" sqref="B7" xr:uid="{00000000-0002-0000-0F00-000002000000}">
      <formula1>$G$5:$G$10</formula1>
    </dataValidation>
    <dataValidation type="list" allowBlank="1" showInputMessage="1" showErrorMessage="1" promptTitle="Criterio" prompt="Selezionare una delle possibili opzioni dal menu a tendina" sqref="B16" xr:uid="{00000000-0002-0000-0F00-000003000000}">
      <formula1>$G$22:$G$25</formula1>
    </dataValidation>
    <dataValidation type="list" allowBlank="1" showInputMessage="1" showErrorMessage="1" promptTitle="Criterio" prompt="Selezionare una delle possibili opzioni dal menu a tendina" sqref="B19" xr:uid="{00000000-0002-0000-0F00-000004000000}">
      <formula1>$G$27:$G$29</formula1>
    </dataValidation>
    <dataValidation type="list" allowBlank="1" showInputMessage="1" showErrorMessage="1" promptTitle="Criterio" prompt="Selezionare una delle possibili opzioni dal menu a tendina" sqref="B22" xr:uid="{00000000-0002-0000-0F00-000005000000}">
      <formula1>$G$31:$G$36</formula1>
    </dataValidation>
    <dataValidation type="list" allowBlank="1" showInputMessage="1" showErrorMessage="1" promptTitle="Seleziona" prompt="Selezionare una delle possibili opzioni dal menu a tendina" sqref="F2" xr:uid="{00000000-0002-0000-0F00-000006000000}">
      <formula1>$H$2:$H$3</formula1>
    </dataValidation>
    <dataValidation type="list" allowBlank="1" showInputMessage="1" showErrorMessage="1" promptTitle="Impatto" prompt="Selezionare una delle possibili opzioni dal menu a tendina" sqref="B29" xr:uid="{00000000-0002-0000-0F00-000007000000}">
      <formula1>$G$38:$G$43</formula1>
    </dataValidation>
    <dataValidation type="list" allowBlank="1" showInputMessage="1" showErrorMessage="1" promptTitle="Impatto" prompt="Selezionare una delle possibili opzioni dal menu a tendina" sqref="B32" xr:uid="{00000000-0002-0000-0F00-000008000000}">
      <formula1>$G$27:$G$29</formula1>
    </dataValidation>
    <dataValidation type="list" allowBlank="1" showInputMessage="1" showErrorMessage="1" promptTitle="Impatto" prompt="Selezionare una delle possibili opzioni dal menu a tendina" sqref="B35" xr:uid="{00000000-0002-0000-0F00-000009000000}">
      <formula1>$G$48:$G$54</formula1>
    </dataValidation>
    <dataValidation type="list" allowBlank="1" showInputMessage="1" showErrorMessage="1" promptTitle="Impatto" prompt="Selezionare una delle possibili opzioni dal menu a tendina" sqref="B38" xr:uid="{00000000-0002-0000-0F00-00000A000000}">
      <formula1>$G$56:$G$61</formula1>
    </dataValidation>
  </dataValidations>
  <hyperlinks>
    <hyperlink ref="D4:F4" location="'Indice Schede'!A1" display="Torna all'indice" xr:uid="{00000000-0004-0000-0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05" t="s">
        <v>80</v>
      </c>
      <c r="E2" s="106"/>
      <c r="F2" s="67" t="s">
        <v>36</v>
      </c>
      <c r="H2" t="s">
        <v>36</v>
      </c>
    </row>
    <row r="3" spans="1:8" ht="45" customHeight="1" thickBot="1" x14ac:dyDescent="0.3">
      <c r="A3" s="112" t="s">
        <v>123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3.1666666666666665</v>
      </c>
    </row>
    <row r="45" spans="1:8" ht="30" customHeight="1" thickBot="1" x14ac:dyDescent="0.3">
      <c r="A45" s="34"/>
      <c r="B45" s="35"/>
    </row>
    <row r="46" spans="1:8" ht="30" customHeight="1" thickBot="1" x14ac:dyDescent="0.3">
      <c r="A46" s="110" t="s">
        <v>119</v>
      </c>
      <c r="B46" s="118"/>
    </row>
    <row r="47" spans="1:8" ht="84" customHeight="1" thickBot="1" x14ac:dyDescent="0.3">
      <c r="A47" s="116" t="s">
        <v>212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zoomScaleNormal="100" zoomScaleSheetLayoutView="100" workbookViewId="0">
      <selection activeCell="E6" sqref="E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05" t="s">
        <v>80</v>
      </c>
      <c r="E2" s="106"/>
      <c r="F2" s="67" t="s">
        <v>36</v>
      </c>
      <c r="H2" t="s">
        <v>36</v>
      </c>
    </row>
    <row r="3" spans="1:8" ht="45" customHeight="1" thickBot="1" x14ac:dyDescent="0.3">
      <c r="A3" s="112" t="s">
        <v>11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10" t="s">
        <v>119</v>
      </c>
      <c r="B46" s="118"/>
    </row>
    <row r="47" spans="1:8" ht="51.75" customHeight="1" thickBot="1" x14ac:dyDescent="0.3">
      <c r="A47" s="116" t="s">
        <v>213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100-000000000000}">
      <formula1>$G$13:$G$15</formula1>
    </dataValidation>
    <dataValidation type="list" allowBlank="1" showInputMessage="1" showErrorMessage="1" promptTitle="Criterio" prompt="Selezionare una delle possibili opzioni dal menu a tendina" sqref="B13" xr:uid="{00000000-0002-0000-1100-000001000000}">
      <formula1>$G$17:$G$20</formula1>
    </dataValidation>
    <dataValidation type="list" allowBlank="1" showInputMessage="1" showErrorMessage="1" promptTitle="Criterio" prompt="Selezionare una delle possibili opzioni dal menu a tendina" sqref="B7" xr:uid="{00000000-0002-0000-1100-000002000000}">
      <formula1>$G$5:$G$10</formula1>
    </dataValidation>
    <dataValidation type="list" allowBlank="1" showInputMessage="1" showErrorMessage="1" promptTitle="Criterio" prompt="Selezionare una delle possibili opzioni dal menu a tendina" sqref="B16" xr:uid="{00000000-0002-0000-1100-000003000000}">
      <formula1>$G$22:$G$25</formula1>
    </dataValidation>
    <dataValidation type="list" allowBlank="1" showInputMessage="1" showErrorMessage="1" promptTitle="Criterio" prompt="Selezionare una delle possibili opzioni dal menu a tendina" sqref="B19" xr:uid="{00000000-0002-0000-1100-000004000000}">
      <formula1>$G$27:$G$29</formula1>
    </dataValidation>
    <dataValidation type="list" allowBlank="1" showInputMessage="1" showErrorMessage="1" promptTitle="Criterio" prompt="Selezionare una delle possibili opzioni dal menu a tendina" sqref="B22" xr:uid="{00000000-0002-0000-1100-000005000000}">
      <formula1>$G$31:$G$36</formula1>
    </dataValidation>
    <dataValidation type="list" allowBlank="1" showInputMessage="1" showErrorMessage="1" promptTitle="Seleziona" prompt="Selezionare una delle possibili opzioni dal menu a tendina" sqref="F2" xr:uid="{00000000-0002-0000-1100-000006000000}">
      <formula1>$H$2:$H$3</formula1>
    </dataValidation>
    <dataValidation type="list" allowBlank="1" showInputMessage="1" showErrorMessage="1" promptTitle="Impatto" prompt="Selezionare una delle possibili opzioni dal menu a tendina" sqref="B29" xr:uid="{00000000-0002-0000-1100-000007000000}">
      <formula1>$G$38:$G$43</formula1>
    </dataValidation>
    <dataValidation type="list" allowBlank="1" showInputMessage="1" showErrorMessage="1" promptTitle="Impatto" prompt="Selezionare una delle possibili opzioni dal menu a tendina" sqref="B32" xr:uid="{00000000-0002-0000-1100-000008000000}">
      <formula1>$G$27:$G$29</formula1>
    </dataValidation>
    <dataValidation type="list" allowBlank="1" showInputMessage="1" showErrorMessage="1" promptTitle="Impatto" prompt="Selezionare una delle possibili opzioni dal menu a tendina" sqref="B35" xr:uid="{00000000-0002-0000-1100-000009000000}">
      <formula1>$G$48:$G$54</formula1>
    </dataValidation>
    <dataValidation type="list" allowBlank="1" showInputMessage="1" showErrorMessage="1" promptTitle="Impatto" prompt="Selezionare una delle possibili opzioni dal menu a tendina" sqref="B38" xr:uid="{00000000-0002-0000-1100-00000A000000}">
      <formula1>$G$56:$G$61</formula1>
    </dataValidation>
  </dataValidations>
  <hyperlinks>
    <hyperlink ref="D4:F4" location="'Indice Schede'!A1" display="Torna all'indice" xr:uid="{00000000-0004-0000-1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05" t="s">
        <v>80</v>
      </c>
      <c r="E2" s="106"/>
      <c r="F2" s="67" t="s">
        <v>36</v>
      </c>
      <c r="H2" t="s">
        <v>36</v>
      </c>
    </row>
    <row r="3" spans="1:8" ht="45" customHeight="1" thickBot="1" x14ac:dyDescent="0.3">
      <c r="A3" s="112" t="s">
        <v>12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9" customHeight="1" thickBot="1" x14ac:dyDescent="0.3">
      <c r="A47" s="116" t="s">
        <v>214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200-000000000000}">
      <formula1>$G$56:$G$61</formula1>
    </dataValidation>
    <dataValidation type="list" allowBlank="1" showInputMessage="1" showErrorMessage="1" promptTitle="Impatto" prompt="Selezionare una delle possibili opzioni dal menu a tendina" sqref="B35" xr:uid="{00000000-0002-0000-1200-000001000000}">
      <formula1>$G$48:$G$54</formula1>
    </dataValidation>
    <dataValidation type="list" allowBlank="1" showInputMessage="1" showErrorMessage="1" promptTitle="Impatto" prompt="Selezionare una delle possibili opzioni dal menu a tendina" sqref="B32" xr:uid="{00000000-0002-0000-1200-000002000000}">
      <formula1>$G$27:$G$29</formula1>
    </dataValidation>
    <dataValidation type="list" allowBlank="1" showInputMessage="1" showErrorMessage="1" promptTitle="Impatto" prompt="Selezionare una delle possibili opzioni dal menu a tendina" sqref="B29" xr:uid="{00000000-0002-0000-1200-000003000000}">
      <formula1>$G$38:$G$43</formula1>
    </dataValidation>
    <dataValidation type="list" allowBlank="1" showInputMessage="1" showErrorMessage="1" promptTitle="Seleziona" prompt="Selezionare una delle possibili opzioni dal menu a tendina" sqref="F2" xr:uid="{00000000-0002-0000-1200-000004000000}">
      <formula1>$H$2:$H$3</formula1>
    </dataValidation>
    <dataValidation type="list" allowBlank="1" showInputMessage="1" showErrorMessage="1" promptTitle="Criterio" prompt="Selezionare una delle possibili opzioni dal menu a tendina" sqref="B22" xr:uid="{00000000-0002-0000-1200-000005000000}">
      <formula1>$G$31:$G$36</formula1>
    </dataValidation>
    <dataValidation type="list" allowBlank="1" showInputMessage="1" showErrorMessage="1" promptTitle="Criterio" prompt="Selezionare una delle possibili opzioni dal menu a tendina" sqref="B19" xr:uid="{00000000-0002-0000-1200-000006000000}">
      <formula1>$G$27:$G$29</formula1>
    </dataValidation>
    <dataValidation type="list" allowBlank="1" showInputMessage="1" showErrorMessage="1" promptTitle="Criterio" prompt="Selezionare una delle possibili opzioni dal menu a tendina" sqref="B16" xr:uid="{00000000-0002-0000-1200-000007000000}">
      <formula1>$G$22:$G$25</formula1>
    </dataValidation>
    <dataValidation type="list" allowBlank="1" showInputMessage="1" showErrorMessage="1" promptTitle="Criterio" prompt="Selezionare una delle possibili opzioni dal menu a tendina" sqref="B7" xr:uid="{00000000-0002-0000-1200-000008000000}">
      <formula1>$G$5:$G$10</formula1>
    </dataValidation>
    <dataValidation type="list" allowBlank="1" showInputMessage="1" showErrorMessage="1" promptTitle="Criterio" prompt="Selezionare una delle possibili opzioni dal menu a tendina" sqref="B13" xr:uid="{00000000-0002-0000-1200-000009000000}">
      <formula1>$G$17:$G$20</formula1>
    </dataValidation>
    <dataValidation type="list" allowBlank="1" showInputMessage="1" showErrorMessage="1" promptTitle="Criterio" prompt="Selezionare una delle possibili opzioni dal menu a tendina" sqref="B10" xr:uid="{00000000-0002-0000-1200-00000A000000}">
      <formula1>$G$13:$G$15</formula1>
    </dataValidation>
  </dataValidations>
  <hyperlinks>
    <hyperlink ref="D4:F4" location="'Indice Schede'!A1" display="Torna all'indice" xr:uid="{00000000-0004-0000-1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21"/>
  <sheetViews>
    <sheetView tabSelected="1" view="pageBreakPreview" topLeftCell="A34" zoomScale="85" zoomScaleNormal="100" zoomScaleSheetLayoutView="85" workbookViewId="0">
      <selection activeCell="A4" sqref="A4:F4"/>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2" t="s">
        <v>250</v>
      </c>
      <c r="B1" s="92"/>
      <c r="C1" s="92"/>
      <c r="D1" s="92"/>
      <c r="E1" s="92"/>
      <c r="F1" s="92"/>
    </row>
    <row r="2" spans="1:8" ht="19.5" thickBot="1" x14ac:dyDescent="0.3">
      <c r="A2" s="93" t="s">
        <v>251</v>
      </c>
      <c r="B2" s="93"/>
      <c r="C2" s="93"/>
      <c r="D2" s="93"/>
      <c r="E2" s="93"/>
      <c r="F2" s="93"/>
      <c r="H2" s="69" t="s">
        <v>81</v>
      </c>
    </row>
    <row r="3" spans="1:8" ht="10.5" customHeight="1" thickBot="1" x14ac:dyDescent="0.3">
      <c r="A3" s="64"/>
      <c r="B3" s="64"/>
      <c r="C3" s="74"/>
      <c r="D3" s="74"/>
      <c r="E3" s="74"/>
      <c r="F3" s="64"/>
      <c r="H3" s="70"/>
    </row>
    <row r="4" spans="1:8" ht="51.75" customHeight="1" thickBot="1" x14ac:dyDescent="0.3">
      <c r="A4" s="94" t="s">
        <v>262</v>
      </c>
      <c r="B4" s="94"/>
      <c r="C4" s="94"/>
      <c r="D4" s="94"/>
      <c r="E4" s="94"/>
      <c r="F4" s="94"/>
      <c r="H4" s="69" t="s">
        <v>245</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95" t="s">
        <v>135</v>
      </c>
      <c r="B10" s="96"/>
      <c r="C10" s="96"/>
      <c r="D10" s="96"/>
      <c r="E10" s="96"/>
      <c r="F10" s="97"/>
    </row>
    <row r="11" spans="1:8" x14ac:dyDescent="0.25">
      <c r="A11" s="89" t="s">
        <v>136</v>
      </c>
      <c r="B11" s="90"/>
      <c r="C11" s="90"/>
      <c r="D11" s="90"/>
      <c r="E11" s="90"/>
      <c r="F11" s="91"/>
    </row>
    <row r="12" spans="1:8" ht="30" customHeight="1" x14ac:dyDescent="0.25">
      <c r="A12" s="89" t="s">
        <v>137</v>
      </c>
      <c r="B12" s="90"/>
      <c r="C12" s="90"/>
      <c r="D12" s="90"/>
      <c r="E12" s="90"/>
      <c r="F12" s="91"/>
    </row>
    <row r="13" spans="1:8" ht="20.25" customHeight="1" x14ac:dyDescent="0.25">
      <c r="A13" s="89" t="s">
        <v>138</v>
      </c>
      <c r="B13" s="90"/>
      <c r="C13" s="90"/>
      <c r="D13" s="90"/>
      <c r="E13" s="90"/>
      <c r="F13" s="91"/>
    </row>
    <row r="14" spans="1:8" ht="16.5" customHeight="1" x14ac:dyDescent="0.25">
      <c r="A14" s="89" t="s">
        <v>139</v>
      </c>
      <c r="B14" s="90"/>
      <c r="C14" s="90"/>
      <c r="D14" s="90"/>
      <c r="E14" s="90"/>
      <c r="F14" s="91"/>
    </row>
    <row r="15" spans="1:8" ht="23.25" customHeight="1" x14ac:dyDescent="0.25">
      <c r="A15" s="98" t="s">
        <v>252</v>
      </c>
      <c r="B15" s="99"/>
      <c r="C15" s="99"/>
      <c r="D15" s="99"/>
      <c r="E15" s="99"/>
      <c r="F15" s="100"/>
    </row>
    <row r="16" spans="1:8" ht="20.25" customHeight="1" x14ac:dyDescent="0.25">
      <c r="A16" s="101" t="s">
        <v>140</v>
      </c>
      <c r="B16" s="101"/>
      <c r="C16" s="101"/>
      <c r="D16" s="101"/>
      <c r="E16" s="101"/>
      <c r="F16" s="101"/>
    </row>
    <row r="17" spans="1:6" ht="34.5" customHeight="1" x14ac:dyDescent="0.25">
      <c r="A17" s="102" t="s">
        <v>141</v>
      </c>
      <c r="B17" s="102"/>
      <c r="C17" s="102"/>
      <c r="D17" s="102"/>
      <c r="E17" s="102"/>
      <c r="F17" s="102"/>
    </row>
    <row r="18" spans="1:6" ht="18.75" x14ac:dyDescent="0.3">
      <c r="B18" s="53" t="s">
        <v>242</v>
      </c>
      <c r="C18" s="54" t="s">
        <v>143</v>
      </c>
      <c r="D18" s="54" t="s">
        <v>144</v>
      </c>
      <c r="E18" s="54" t="s">
        <v>145</v>
      </c>
    </row>
    <row r="19" spans="1:6" ht="5.25" customHeight="1" x14ac:dyDescent="0.25">
      <c r="C19" s="47"/>
      <c r="D19" s="47"/>
      <c r="E19" s="47"/>
    </row>
    <row r="20" spans="1:6" x14ac:dyDescent="0.25">
      <c r="C20" s="75" t="s">
        <v>193</v>
      </c>
      <c r="D20" s="47"/>
      <c r="E20" s="47"/>
    </row>
    <row r="21" spans="1:6" x14ac:dyDescent="0.25">
      <c r="B21" t="s">
        <v>194</v>
      </c>
      <c r="C21" s="47">
        <v>2.5</v>
      </c>
      <c r="D21">
        <v>1.75</v>
      </c>
      <c r="E21">
        <v>4.375</v>
      </c>
    </row>
    <row r="22" spans="1:6" x14ac:dyDescent="0.25">
      <c r="B22" t="s">
        <v>142</v>
      </c>
      <c r="C22" s="47">
        <v>2</v>
      </c>
      <c r="D22">
        <v>1.5</v>
      </c>
      <c r="E22">
        <v>3</v>
      </c>
    </row>
    <row r="23" spans="1:6" x14ac:dyDescent="0.25">
      <c r="B23" t="s">
        <v>195</v>
      </c>
      <c r="C23">
        <v>3.1666666666666665</v>
      </c>
      <c r="D23">
        <v>1.5</v>
      </c>
      <c r="E23">
        <v>4.75</v>
      </c>
    </row>
    <row r="24" spans="1:6" x14ac:dyDescent="0.25">
      <c r="B24" t="s">
        <v>196</v>
      </c>
      <c r="C24">
        <v>3</v>
      </c>
      <c r="D24">
        <v>1.25</v>
      </c>
      <c r="E24">
        <v>3.75</v>
      </c>
    </row>
    <row r="25" spans="1:6" x14ac:dyDescent="0.25">
      <c r="B25" t="s">
        <v>197</v>
      </c>
      <c r="C25" s="47">
        <v>2.8333333333333335</v>
      </c>
      <c r="D25" s="47">
        <v>1.5</v>
      </c>
      <c r="E25" s="47">
        <v>4.25</v>
      </c>
    </row>
    <row r="26" spans="1:6" x14ac:dyDescent="0.25">
      <c r="B26" t="s">
        <v>198</v>
      </c>
      <c r="C26" s="47">
        <v>2.3333333333333335</v>
      </c>
      <c r="D26" s="47">
        <v>1.25</v>
      </c>
      <c r="E26" s="47">
        <v>2.916666666666667</v>
      </c>
    </row>
    <row r="27" spans="1:6" x14ac:dyDescent="0.25">
      <c r="B27" t="s">
        <v>199</v>
      </c>
      <c r="C27" s="47">
        <v>3</v>
      </c>
      <c r="D27">
        <v>1.25</v>
      </c>
      <c r="E27" s="47">
        <v>3.75</v>
      </c>
    </row>
    <row r="28" spans="1:6" x14ac:dyDescent="0.25">
      <c r="B28" t="s">
        <v>200</v>
      </c>
      <c r="C28">
        <v>1.5</v>
      </c>
      <c r="D28">
        <v>1.5</v>
      </c>
      <c r="E28">
        <v>3.25</v>
      </c>
    </row>
    <row r="29" spans="1:6" x14ac:dyDescent="0.25">
      <c r="B29" t="s">
        <v>201</v>
      </c>
      <c r="C29">
        <v>3.1666666666666665</v>
      </c>
      <c r="D29">
        <v>1.5</v>
      </c>
      <c r="E29">
        <v>4.75</v>
      </c>
    </row>
    <row r="30" spans="1:6" x14ac:dyDescent="0.25">
      <c r="B30" t="s">
        <v>152</v>
      </c>
      <c r="C30">
        <v>2.8333333333333335</v>
      </c>
      <c r="D30">
        <v>1.5</v>
      </c>
      <c r="E30">
        <v>4.25</v>
      </c>
    </row>
    <row r="31" spans="1:6" x14ac:dyDescent="0.25">
      <c r="B31" t="s">
        <v>153</v>
      </c>
      <c r="C31" t="s">
        <v>193</v>
      </c>
      <c r="D31"/>
      <c r="E31"/>
    </row>
    <row r="32" spans="1:6" x14ac:dyDescent="0.25">
      <c r="B32" t="s">
        <v>154</v>
      </c>
      <c r="C32" s="47">
        <v>2.1666666666666665</v>
      </c>
      <c r="D32">
        <v>1.75</v>
      </c>
      <c r="E32" s="47">
        <v>3.7916666666666665</v>
      </c>
    </row>
    <row r="33" spans="2:5" x14ac:dyDescent="0.25">
      <c r="B33" t="s">
        <v>155</v>
      </c>
      <c r="C33">
        <v>2.1666666666666665</v>
      </c>
      <c r="D33" s="47">
        <v>1</v>
      </c>
      <c r="E33" s="47">
        <v>2.1666666666666665</v>
      </c>
    </row>
    <row r="34" spans="2:5" x14ac:dyDescent="0.25">
      <c r="B34" t="s">
        <v>156</v>
      </c>
      <c r="C34">
        <v>3.1666666666666665</v>
      </c>
      <c r="D34">
        <v>1</v>
      </c>
      <c r="E34">
        <v>3.1666666666666665</v>
      </c>
    </row>
    <row r="35" spans="2:5" x14ac:dyDescent="0.25">
      <c r="B35" t="s">
        <v>157</v>
      </c>
      <c r="C35">
        <v>2.8333333333333335</v>
      </c>
      <c r="D35">
        <v>1.25</v>
      </c>
      <c r="E35">
        <v>3.541666666666667</v>
      </c>
    </row>
    <row r="36" spans="2:5" x14ac:dyDescent="0.25">
      <c r="B36" t="s">
        <v>158</v>
      </c>
      <c r="C36">
        <v>3.5</v>
      </c>
      <c r="D36">
        <v>1.25</v>
      </c>
      <c r="E36">
        <v>4.375</v>
      </c>
    </row>
    <row r="37" spans="2:5" x14ac:dyDescent="0.25">
      <c r="B37" t="s">
        <v>159</v>
      </c>
      <c r="C37">
        <v>3</v>
      </c>
      <c r="D37">
        <v>1</v>
      </c>
      <c r="E37">
        <v>3</v>
      </c>
    </row>
    <row r="38" spans="2:5" x14ac:dyDescent="0.25">
      <c r="B38" t="s">
        <v>160</v>
      </c>
      <c r="C38">
        <v>1.5</v>
      </c>
      <c r="D38">
        <v>1.5</v>
      </c>
      <c r="E38">
        <v>2.25</v>
      </c>
    </row>
    <row r="39" spans="2:5" x14ac:dyDescent="0.25">
      <c r="B39" t="s">
        <v>161</v>
      </c>
      <c r="C39" s="47">
        <v>2.1666666666666665</v>
      </c>
      <c r="D39">
        <v>1.25</v>
      </c>
      <c r="E39">
        <v>2.708333333333333</v>
      </c>
    </row>
    <row r="40" spans="2:5" x14ac:dyDescent="0.25">
      <c r="B40" t="s">
        <v>162</v>
      </c>
      <c r="C40" s="47">
        <v>2.8333333333333335</v>
      </c>
      <c r="D40">
        <v>1.5</v>
      </c>
      <c r="E40">
        <v>4.25</v>
      </c>
    </row>
    <row r="41" spans="2:5" x14ac:dyDescent="0.25">
      <c r="B41" t="s">
        <v>163</v>
      </c>
      <c r="C41">
        <v>2.6666666666666665</v>
      </c>
      <c r="D41">
        <v>1.25</v>
      </c>
      <c r="E41">
        <v>3.333333333333333</v>
      </c>
    </row>
    <row r="42" spans="2:5" x14ac:dyDescent="0.25">
      <c r="B42" t="s">
        <v>164</v>
      </c>
      <c r="C42" s="47">
        <v>2.1666666666666665</v>
      </c>
      <c r="D42" s="47">
        <v>1</v>
      </c>
      <c r="E42" s="47">
        <v>2.1666666666666665</v>
      </c>
    </row>
    <row r="43" spans="2:5" x14ac:dyDescent="0.25">
      <c r="B43" t="s">
        <v>165</v>
      </c>
      <c r="C43" s="47">
        <v>2</v>
      </c>
      <c r="D43">
        <v>1</v>
      </c>
      <c r="E43" s="47">
        <v>2</v>
      </c>
    </row>
    <row r="44" spans="2:5" x14ac:dyDescent="0.25">
      <c r="B44" t="s">
        <v>166</v>
      </c>
      <c r="C44">
        <v>3.3333333333333335</v>
      </c>
      <c r="D44">
        <v>1.25</v>
      </c>
      <c r="E44">
        <v>4.166666666666667</v>
      </c>
    </row>
    <row r="45" spans="2:5" x14ac:dyDescent="0.25">
      <c r="B45" t="s">
        <v>167</v>
      </c>
      <c r="C45" t="s">
        <v>193</v>
      </c>
      <c r="D45"/>
      <c r="E45"/>
    </row>
    <row r="46" spans="2:5" x14ac:dyDescent="0.25">
      <c r="B46" t="s">
        <v>168</v>
      </c>
      <c r="C46" t="s">
        <v>193</v>
      </c>
      <c r="D46"/>
      <c r="E46"/>
    </row>
    <row r="47" spans="2:5" x14ac:dyDescent="0.25">
      <c r="B47" t="s">
        <v>169</v>
      </c>
      <c r="C47" t="s">
        <v>193</v>
      </c>
      <c r="D47"/>
      <c r="E47"/>
    </row>
    <row r="48" spans="2:5" x14ac:dyDescent="0.25">
      <c r="B48" t="s">
        <v>170</v>
      </c>
      <c r="C48" t="s">
        <v>193</v>
      </c>
      <c r="D48"/>
      <c r="E48"/>
    </row>
    <row r="49" spans="2:5" x14ac:dyDescent="0.25">
      <c r="B49" t="s">
        <v>171</v>
      </c>
      <c r="C49" t="s">
        <v>193</v>
      </c>
      <c r="D49"/>
      <c r="E49"/>
    </row>
    <row r="50" spans="2:5" x14ac:dyDescent="0.25">
      <c r="B50" t="s">
        <v>172</v>
      </c>
      <c r="C50" s="47">
        <v>1.1666666666666667</v>
      </c>
      <c r="D50" s="47">
        <v>0.75</v>
      </c>
      <c r="E50" s="47">
        <v>0.875</v>
      </c>
    </row>
    <row r="51" spans="2:5" x14ac:dyDescent="0.25">
      <c r="B51" t="s">
        <v>173</v>
      </c>
      <c r="C51">
        <v>1.1666666666666667</v>
      </c>
      <c r="D51">
        <v>1.25</v>
      </c>
      <c r="E51">
        <v>1.4583333333333335</v>
      </c>
    </row>
    <row r="52" spans="2:5" x14ac:dyDescent="0.25">
      <c r="B52" t="s">
        <v>174</v>
      </c>
      <c r="C52" s="47">
        <v>2.1666666666666665</v>
      </c>
      <c r="D52">
        <v>1.25</v>
      </c>
      <c r="E52">
        <v>2.708333333333333</v>
      </c>
    </row>
    <row r="53" spans="2:5" x14ac:dyDescent="0.25">
      <c r="B53" t="s">
        <v>175</v>
      </c>
      <c r="C53" s="47">
        <v>2.5</v>
      </c>
      <c r="D53">
        <v>1.5</v>
      </c>
      <c r="E53">
        <v>3.75</v>
      </c>
    </row>
    <row r="54" spans="2:5" x14ac:dyDescent="0.25">
      <c r="B54" t="s">
        <v>176</v>
      </c>
      <c r="C54" t="s">
        <v>193</v>
      </c>
      <c r="D54"/>
      <c r="E54"/>
    </row>
    <row r="55" spans="2:5" x14ac:dyDescent="0.25">
      <c r="B55" t="s">
        <v>177</v>
      </c>
      <c r="C55">
        <v>2.5</v>
      </c>
      <c r="D55">
        <v>1.25</v>
      </c>
      <c r="E55">
        <v>3.125</v>
      </c>
    </row>
    <row r="56" spans="2:5" x14ac:dyDescent="0.25">
      <c r="B56" t="s">
        <v>178</v>
      </c>
      <c r="C56" t="s">
        <v>193</v>
      </c>
      <c r="D56"/>
      <c r="E56"/>
    </row>
    <row r="57" spans="2:5" x14ac:dyDescent="0.25">
      <c r="B57" t="s">
        <v>179</v>
      </c>
      <c r="C57" s="47">
        <v>1.3333333333333333</v>
      </c>
      <c r="D57" s="47">
        <v>1.75</v>
      </c>
      <c r="E57" s="47">
        <v>2.333333333333333</v>
      </c>
    </row>
    <row r="58" spans="2:5" x14ac:dyDescent="0.25">
      <c r="B58" t="s">
        <v>180</v>
      </c>
      <c r="C58">
        <v>1.8333333333333333</v>
      </c>
      <c r="D58">
        <v>1.75</v>
      </c>
      <c r="E58">
        <v>3.208333333333333</v>
      </c>
    </row>
    <row r="59" spans="2:5" x14ac:dyDescent="0.25">
      <c r="B59" t="s">
        <v>181</v>
      </c>
      <c r="C59" s="47">
        <v>3.3333333333333335</v>
      </c>
      <c r="D59">
        <v>2</v>
      </c>
      <c r="E59">
        <v>6.666666666666667</v>
      </c>
    </row>
    <row r="60" spans="2:5" x14ac:dyDescent="0.25">
      <c r="B60" t="s">
        <v>182</v>
      </c>
      <c r="C60" s="47">
        <v>1.8333333333333333</v>
      </c>
      <c r="D60">
        <v>2</v>
      </c>
      <c r="E60">
        <v>3.6666666666666665</v>
      </c>
    </row>
    <row r="61" spans="2:5" x14ac:dyDescent="0.25">
      <c r="B61" t="s">
        <v>183</v>
      </c>
      <c r="C61" t="s">
        <v>193</v>
      </c>
      <c r="D61"/>
      <c r="E61"/>
    </row>
    <row r="62" spans="2:5" x14ac:dyDescent="0.25">
      <c r="B62" t="s">
        <v>184</v>
      </c>
      <c r="C62" s="47">
        <v>2</v>
      </c>
      <c r="D62">
        <v>1</v>
      </c>
      <c r="E62">
        <v>2</v>
      </c>
    </row>
    <row r="63" spans="2:5" x14ac:dyDescent="0.25">
      <c r="B63" t="s">
        <v>185</v>
      </c>
      <c r="C63" t="s">
        <v>193</v>
      </c>
      <c r="D63"/>
      <c r="E63"/>
    </row>
    <row r="64" spans="2:5" x14ac:dyDescent="0.25">
      <c r="B64" t="s">
        <v>186</v>
      </c>
      <c r="C64">
        <v>2.6666666666666665</v>
      </c>
      <c r="D64">
        <v>1.5</v>
      </c>
      <c r="E64">
        <v>4</v>
      </c>
    </row>
    <row r="65" spans="2:5" x14ac:dyDescent="0.25">
      <c r="B65" t="s">
        <v>146</v>
      </c>
      <c r="C65">
        <v>2.3333333333333335</v>
      </c>
      <c r="D65">
        <v>1</v>
      </c>
      <c r="E65">
        <v>2.3333333333333335</v>
      </c>
    </row>
    <row r="66" spans="2:5" x14ac:dyDescent="0.25">
      <c r="B66" t="s">
        <v>248</v>
      </c>
      <c r="C66" s="47">
        <v>2.5</v>
      </c>
      <c r="D66" s="47">
        <v>1.25</v>
      </c>
      <c r="E66" s="47">
        <v>3.125</v>
      </c>
    </row>
    <row r="67" spans="2:5" x14ac:dyDescent="0.25">
      <c r="B67" t="s">
        <v>187</v>
      </c>
      <c r="C67">
        <v>3.5</v>
      </c>
      <c r="D67">
        <v>0.75</v>
      </c>
      <c r="E67">
        <v>2.625</v>
      </c>
    </row>
    <row r="68" spans="2:5" x14ac:dyDescent="0.25">
      <c r="B68" t="s">
        <v>188</v>
      </c>
      <c r="C68">
        <v>2.5</v>
      </c>
      <c r="D68">
        <v>1.5</v>
      </c>
      <c r="E68">
        <v>3.75</v>
      </c>
    </row>
    <row r="69" spans="2:5" x14ac:dyDescent="0.25">
      <c r="B69" t="s">
        <v>256</v>
      </c>
      <c r="C69">
        <v>2</v>
      </c>
      <c r="D69">
        <v>1.5</v>
      </c>
      <c r="E69">
        <v>3</v>
      </c>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3:F13"/>
    <mergeCell ref="A14:F14"/>
    <mergeCell ref="A15:F15"/>
    <mergeCell ref="A16:F16"/>
    <mergeCell ref="A17:F17"/>
    <mergeCell ref="A12:F12"/>
    <mergeCell ref="A1:F1"/>
    <mergeCell ref="A2:F2"/>
    <mergeCell ref="A4:F4"/>
    <mergeCell ref="A10:F10"/>
    <mergeCell ref="A11:F11"/>
  </mergeCells>
  <conditionalFormatting sqref="E19:E73">
    <cfRule type="cellIs" dxfId="924" priority="2" operator="between">
      <formula>17</formula>
      <formula>25</formula>
    </cfRule>
    <cfRule type="cellIs" dxfId="923" priority="3" operator="between">
      <formula>9</formula>
      <formula>16</formula>
    </cfRule>
    <cfRule type="cellIs" dxfId="922"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71"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topLeftCell="A7" zoomScaleNormal="100" zoomScaleSheetLayoutView="100" workbookViewId="0">
      <selection activeCell="J25" sqref="J2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05" t="s">
        <v>80</v>
      </c>
      <c r="E2" s="106"/>
      <c r="F2" s="67" t="s">
        <v>36</v>
      </c>
      <c r="H2" t="s">
        <v>36</v>
      </c>
    </row>
    <row r="3" spans="1:8" ht="45" customHeight="1" thickBot="1" x14ac:dyDescent="0.3">
      <c r="A3" s="112" t="s">
        <v>13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10" t="s">
        <v>119</v>
      </c>
      <c r="B46" s="118"/>
    </row>
    <row r="47" spans="1:8" ht="84" customHeight="1" thickBot="1" x14ac:dyDescent="0.3">
      <c r="A47" s="116" t="s">
        <v>215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300-000000000000}">
      <formula1>$G$13:$G$15</formula1>
    </dataValidation>
    <dataValidation type="list" allowBlank="1" showInputMessage="1" showErrorMessage="1" promptTitle="Criterio" prompt="Selezionare una delle possibili opzioni dal menu a tendina" sqref="B13" xr:uid="{00000000-0002-0000-1300-000001000000}">
      <formula1>$G$17:$G$20</formula1>
    </dataValidation>
    <dataValidation type="list" allowBlank="1" showInputMessage="1" showErrorMessage="1" promptTitle="Criterio" prompt="Selezionare una delle possibili opzioni dal menu a tendina" sqref="B7" xr:uid="{00000000-0002-0000-1300-000002000000}">
      <formula1>$G$5:$G$10</formula1>
    </dataValidation>
    <dataValidation type="list" allowBlank="1" showInputMessage="1" showErrorMessage="1" promptTitle="Criterio" prompt="Selezionare una delle possibili opzioni dal menu a tendina" sqref="B16" xr:uid="{00000000-0002-0000-1300-000003000000}">
      <formula1>$G$22:$G$25</formula1>
    </dataValidation>
    <dataValidation type="list" allowBlank="1" showInputMessage="1" showErrorMessage="1" promptTitle="Criterio" prompt="Selezionare una delle possibili opzioni dal menu a tendina" sqref="B19" xr:uid="{00000000-0002-0000-1300-000004000000}">
      <formula1>$G$27:$G$29</formula1>
    </dataValidation>
    <dataValidation type="list" allowBlank="1" showInputMessage="1" showErrorMessage="1" promptTitle="Criterio" prompt="Selezionare una delle possibili opzioni dal menu a tendina" sqref="B22" xr:uid="{00000000-0002-0000-1300-000005000000}">
      <formula1>$G$31:$G$36</formula1>
    </dataValidation>
    <dataValidation type="list" allowBlank="1" showInputMessage="1" showErrorMessage="1" promptTitle="Seleziona" prompt="Selezionare una delle possibili opzioni dal menu a tendina" sqref="F2" xr:uid="{00000000-0002-0000-1300-000006000000}">
      <formula1>$H$2:$H$3</formula1>
    </dataValidation>
    <dataValidation type="list" allowBlank="1" showInputMessage="1" showErrorMessage="1" promptTitle="Impatto" prompt="Selezionare una delle possibili opzioni dal menu a tendina" sqref="B29" xr:uid="{00000000-0002-0000-1300-000007000000}">
      <formula1>$G$38:$G$43</formula1>
    </dataValidation>
    <dataValidation type="list" allowBlank="1" showInputMessage="1" showErrorMessage="1" promptTitle="Impatto" prompt="Selezionare una delle possibili opzioni dal menu a tendina" sqref="B32" xr:uid="{00000000-0002-0000-1300-000008000000}">
      <formula1>$G$27:$G$29</formula1>
    </dataValidation>
    <dataValidation type="list" allowBlank="1" showInputMessage="1" showErrorMessage="1" promptTitle="Impatto" prompt="Selezionare una delle possibili opzioni dal menu a tendina" sqref="B35" xr:uid="{00000000-0002-0000-1300-000009000000}">
      <formula1>$G$48:$G$54</formula1>
    </dataValidation>
    <dataValidation type="list" allowBlank="1" showInputMessage="1" showErrorMessage="1" promptTitle="Impatto" prompt="Selezionare una delle possibili opzioni dal menu a tendina" sqref="B38" xr:uid="{00000000-0002-0000-1300-00000A000000}">
      <formula1>$G$56:$G$61</formula1>
    </dataValidation>
  </dataValidations>
  <hyperlinks>
    <hyperlink ref="D4:F4" location="'Indice Schede'!A1" display="Torna all'indice" xr:uid="{00000000-0004-0000-1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topLeftCell="A34"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05" t="s">
        <v>80</v>
      </c>
      <c r="E2" s="106"/>
      <c r="F2" s="67" t="s">
        <v>36</v>
      </c>
      <c r="H2" t="s">
        <v>36</v>
      </c>
    </row>
    <row r="3" spans="1:8" ht="45" customHeight="1" thickBot="1" x14ac:dyDescent="0.3">
      <c r="A3" s="112" t="s">
        <v>14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2.25</v>
      </c>
    </row>
    <row r="45" spans="1:8" ht="30" customHeight="1" thickBot="1" x14ac:dyDescent="0.3">
      <c r="A45" s="34"/>
      <c r="B45" s="35"/>
    </row>
    <row r="46" spans="1:8" ht="30" customHeight="1" thickBot="1" x14ac:dyDescent="0.3">
      <c r="A46" s="110" t="s">
        <v>119</v>
      </c>
      <c r="B46" s="118"/>
    </row>
    <row r="47" spans="1:8" ht="81" customHeight="1" thickBot="1" x14ac:dyDescent="0.3">
      <c r="A47" s="116" t="s">
        <v>259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400-000000000000}">
      <formula1>$G$56:$G$61</formula1>
    </dataValidation>
    <dataValidation type="list" allowBlank="1" showInputMessage="1" showErrorMessage="1" promptTitle="Impatto" prompt="Selezionare una delle possibili opzioni dal menu a tendina" sqref="B35" xr:uid="{00000000-0002-0000-1400-000001000000}">
      <formula1>$G$48:$G$54</formula1>
    </dataValidation>
    <dataValidation type="list" allowBlank="1" showInputMessage="1" showErrorMessage="1" promptTitle="Impatto" prompt="Selezionare una delle possibili opzioni dal menu a tendina" sqref="B32" xr:uid="{00000000-0002-0000-1400-000002000000}">
      <formula1>$G$27:$G$29</formula1>
    </dataValidation>
    <dataValidation type="list" allowBlank="1" showInputMessage="1" showErrorMessage="1" promptTitle="Impatto" prompt="Selezionare una delle possibili opzioni dal menu a tendina" sqref="B29" xr:uid="{00000000-0002-0000-1400-000003000000}">
      <formula1>$G$38:$G$43</formula1>
    </dataValidation>
    <dataValidation type="list" allowBlank="1" showInputMessage="1" showErrorMessage="1" promptTitle="Seleziona" prompt="Selezionare una delle possibili opzioni dal menu a tendina" sqref="F2" xr:uid="{00000000-0002-0000-1400-000004000000}">
      <formula1>$H$2:$H$3</formula1>
    </dataValidation>
    <dataValidation type="list" allowBlank="1" showInputMessage="1" showErrorMessage="1" promptTitle="Criterio" prompt="Selezionare una delle possibili opzioni dal menu a tendina" sqref="B22" xr:uid="{00000000-0002-0000-1400-000005000000}">
      <formula1>$G$31:$G$36</formula1>
    </dataValidation>
    <dataValidation type="list" allowBlank="1" showInputMessage="1" showErrorMessage="1" promptTitle="Criterio" prompt="Selezionare una delle possibili opzioni dal menu a tendina" sqref="B19" xr:uid="{00000000-0002-0000-1400-000006000000}">
      <formula1>$G$27:$G$29</formula1>
    </dataValidation>
    <dataValidation type="list" allowBlank="1" showInputMessage="1" showErrorMessage="1" promptTitle="Criterio" prompt="Selezionare una delle possibili opzioni dal menu a tendina" sqref="B16" xr:uid="{00000000-0002-0000-1400-000007000000}">
      <formula1>$G$22:$G$25</formula1>
    </dataValidation>
    <dataValidation type="list" allowBlank="1" showInputMessage="1" showErrorMessage="1" promptTitle="Criterio" prompt="Selezionare una delle possibili opzioni dal menu a tendina" sqref="B7" xr:uid="{00000000-0002-0000-1400-000008000000}">
      <formula1>$G$5:$G$10</formula1>
    </dataValidation>
    <dataValidation type="list" allowBlank="1" showInputMessage="1" showErrorMessage="1" promptTitle="Criterio" prompt="Selezionare una delle possibili opzioni dal menu a tendina" sqref="B13" xr:uid="{00000000-0002-0000-1400-000009000000}">
      <formula1>$G$17:$G$20</formula1>
    </dataValidation>
    <dataValidation type="list" allowBlank="1" showInputMessage="1" showErrorMessage="1" promptTitle="Criterio" prompt="Selezionare una delle possibili opzioni dal menu a tendina" sqref="B10" xr:uid="{00000000-0002-0000-1400-00000A000000}">
      <formula1>$G$13:$G$15</formula1>
    </dataValidation>
  </dataValidations>
  <hyperlinks>
    <hyperlink ref="D4:F4" location="'Indice Schede'!A1" display="Torna all'indice" xr:uid="{00000000-0004-0000-1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zoomScaleNormal="100" zoomScaleSheetLayoutView="100" workbookViewId="0">
      <selection activeCell="D6" sqref="D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05" t="s">
        <v>80</v>
      </c>
      <c r="E2" s="106"/>
      <c r="F2" s="67" t="s">
        <v>36</v>
      </c>
      <c r="H2" t="s">
        <v>36</v>
      </c>
    </row>
    <row r="3" spans="1:8" ht="45" customHeight="1" thickBot="1" x14ac:dyDescent="0.3">
      <c r="A3" s="112" t="s">
        <v>15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10" t="s">
        <v>119</v>
      </c>
      <c r="B46" s="118"/>
    </row>
    <row r="47" spans="1:8" ht="40.5" customHeight="1" thickBot="1" x14ac:dyDescent="0.3">
      <c r="A47" s="116" t="s">
        <v>216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500-000000000000}">
      <formula1>$G$13:$G$15</formula1>
    </dataValidation>
    <dataValidation type="list" allowBlank="1" showInputMessage="1" showErrorMessage="1" promptTitle="Criterio" prompt="Selezionare una delle possibili opzioni dal menu a tendina" sqref="B13" xr:uid="{00000000-0002-0000-1500-000001000000}">
      <formula1>$G$17:$G$20</formula1>
    </dataValidation>
    <dataValidation type="list" allowBlank="1" showInputMessage="1" showErrorMessage="1" promptTitle="Criterio" prompt="Selezionare una delle possibili opzioni dal menu a tendina" sqref="B7" xr:uid="{00000000-0002-0000-1500-000002000000}">
      <formula1>$G$5:$G$10</formula1>
    </dataValidation>
    <dataValidation type="list" allowBlank="1" showInputMessage="1" showErrorMessage="1" promptTitle="Criterio" prompt="Selezionare una delle possibili opzioni dal menu a tendina" sqref="B16" xr:uid="{00000000-0002-0000-1500-000003000000}">
      <formula1>$G$22:$G$25</formula1>
    </dataValidation>
    <dataValidation type="list" allowBlank="1" showInputMessage="1" showErrorMessage="1" promptTitle="Criterio" prompt="Selezionare una delle possibili opzioni dal menu a tendina" sqref="B19" xr:uid="{00000000-0002-0000-1500-000004000000}">
      <formula1>$G$27:$G$29</formula1>
    </dataValidation>
    <dataValidation type="list" allowBlank="1" showInputMessage="1" showErrorMessage="1" promptTitle="Criterio" prompt="Selezionare una delle possibili opzioni dal menu a tendina" sqref="B22" xr:uid="{00000000-0002-0000-1500-000005000000}">
      <formula1>$G$31:$G$36</formula1>
    </dataValidation>
    <dataValidation type="list" allowBlank="1" showInputMessage="1" showErrorMessage="1" promptTitle="Seleziona" prompt="Selezionare una delle possibili opzioni dal menu a tendina" sqref="F2" xr:uid="{00000000-0002-0000-1500-000006000000}">
      <formula1>$H$2:$H$3</formula1>
    </dataValidation>
    <dataValidation type="list" allowBlank="1" showInputMessage="1" showErrorMessage="1" promptTitle="Impatto" prompt="Selezionare una delle possibili opzioni dal menu a tendina" sqref="B29" xr:uid="{00000000-0002-0000-1500-000007000000}">
      <formula1>$G$38:$G$43</formula1>
    </dataValidation>
    <dataValidation type="list" allowBlank="1" showInputMessage="1" showErrorMessage="1" promptTitle="Impatto" prompt="Selezionare una delle possibili opzioni dal menu a tendina" sqref="B32" xr:uid="{00000000-0002-0000-1500-000008000000}">
      <formula1>$G$27:$G$29</formula1>
    </dataValidation>
    <dataValidation type="list" allowBlank="1" showInputMessage="1" showErrorMessage="1" promptTitle="Impatto" prompt="Selezionare una delle possibili opzioni dal menu a tendina" sqref="B35" xr:uid="{00000000-0002-0000-1500-000009000000}">
      <formula1>$G$48:$G$54</formula1>
    </dataValidation>
    <dataValidation type="list" allowBlank="1" showInputMessage="1" showErrorMessage="1" promptTitle="Impatto" prompt="Selezionare una delle possibili opzioni dal menu a tendina" sqref="B38" xr:uid="{00000000-0002-0000-1500-00000A000000}">
      <formula1>$G$56:$G$61</formula1>
    </dataValidation>
  </dataValidations>
  <hyperlinks>
    <hyperlink ref="D4:F4" location="'Indice Schede'!A1" display="Torna all'indice" xr:uid="{00000000-0004-0000-1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05" t="s">
        <v>80</v>
      </c>
      <c r="E2" s="106"/>
      <c r="F2" s="67" t="s">
        <v>36</v>
      </c>
      <c r="H2" t="s">
        <v>36</v>
      </c>
    </row>
    <row r="3" spans="1:8" ht="45" customHeight="1" thickBot="1" x14ac:dyDescent="0.3">
      <c r="A3" s="112" t="s">
        <v>124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10" t="s">
        <v>119</v>
      </c>
      <c r="B46" s="118"/>
    </row>
    <row r="47" spans="1:8" ht="40.5" customHeight="1" thickBot="1" x14ac:dyDescent="0.3">
      <c r="A47" s="116" t="s">
        <v>216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600-000000000000}">
      <formula1>$G$56:$G$61</formula1>
    </dataValidation>
    <dataValidation type="list" allowBlank="1" showInputMessage="1" showErrorMessage="1" promptTitle="Impatto" prompt="Selezionare una delle possibili opzioni dal menu a tendina" sqref="B35" xr:uid="{00000000-0002-0000-1600-000001000000}">
      <formula1>$G$48:$G$54</formula1>
    </dataValidation>
    <dataValidation type="list" allowBlank="1" showInputMessage="1" showErrorMessage="1" promptTitle="Impatto" prompt="Selezionare una delle possibili opzioni dal menu a tendina" sqref="B32" xr:uid="{00000000-0002-0000-1600-000002000000}">
      <formula1>$G$27:$G$29</formula1>
    </dataValidation>
    <dataValidation type="list" allowBlank="1" showInputMessage="1" showErrorMessage="1" promptTitle="Impatto" prompt="Selezionare una delle possibili opzioni dal menu a tendina" sqref="B29" xr:uid="{00000000-0002-0000-1600-000003000000}">
      <formula1>$G$38:$G$43</formula1>
    </dataValidation>
    <dataValidation type="list" allowBlank="1" showInputMessage="1" showErrorMessage="1" promptTitle="Seleziona" prompt="Selezionare una delle possibili opzioni dal menu a tendina" sqref="F2" xr:uid="{00000000-0002-0000-1600-000004000000}">
      <formula1>$H$2:$H$3</formula1>
    </dataValidation>
    <dataValidation type="list" allowBlank="1" showInputMessage="1" showErrorMessage="1" promptTitle="Criterio" prompt="Selezionare una delle possibili opzioni dal menu a tendina" sqref="B22" xr:uid="{00000000-0002-0000-1600-000005000000}">
      <formula1>$G$31:$G$36</formula1>
    </dataValidation>
    <dataValidation type="list" allowBlank="1" showInputMessage="1" showErrorMessage="1" promptTitle="Criterio" prompt="Selezionare una delle possibili opzioni dal menu a tendina" sqref="B19" xr:uid="{00000000-0002-0000-1600-000006000000}">
      <formula1>$G$27:$G$29</formula1>
    </dataValidation>
    <dataValidation type="list" allowBlank="1" showInputMessage="1" showErrorMessage="1" promptTitle="Criterio" prompt="Selezionare una delle possibili opzioni dal menu a tendina" sqref="B16" xr:uid="{00000000-0002-0000-1600-000007000000}">
      <formula1>$G$22:$G$25</formula1>
    </dataValidation>
    <dataValidation type="list" allowBlank="1" showInputMessage="1" showErrorMessage="1" promptTitle="Criterio" prompt="Selezionare una delle possibili opzioni dal menu a tendina" sqref="B7" xr:uid="{00000000-0002-0000-1600-000008000000}">
      <formula1>$G$5:$G$10</formula1>
    </dataValidation>
    <dataValidation type="list" allowBlank="1" showInputMessage="1" showErrorMessage="1" promptTitle="Criterio" prompt="Selezionare una delle possibili opzioni dal menu a tendina" sqref="B13" xr:uid="{00000000-0002-0000-1600-000009000000}">
      <formula1>$G$17:$G$20</formula1>
    </dataValidation>
    <dataValidation type="list" allowBlank="1" showInputMessage="1" showErrorMessage="1" promptTitle="Criterio" prompt="Selezionare una delle possibili opzioni dal menu a tendina" sqref="B10" xr:uid="{00000000-0002-0000-1600-00000A000000}">
      <formula1>$G$13:$G$15</formula1>
    </dataValidation>
  </dataValidations>
  <hyperlinks>
    <hyperlink ref="D4:F4" location="'Indice Schede'!A1" display="Torna all'indice" xr:uid="{00000000-0004-0000-1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05" t="s">
        <v>80</v>
      </c>
      <c r="E2" s="106"/>
      <c r="F2" s="67" t="s">
        <v>36</v>
      </c>
      <c r="H2" t="s">
        <v>36</v>
      </c>
    </row>
    <row r="3" spans="1:8" ht="45" customHeight="1" thickBot="1" x14ac:dyDescent="0.3">
      <c r="A3" s="112" t="s">
        <v>125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10" t="s">
        <v>119</v>
      </c>
      <c r="B46" s="118"/>
    </row>
    <row r="47" spans="1:8" ht="66" customHeight="1" thickBot="1" x14ac:dyDescent="0.3">
      <c r="A47" s="116" t="s">
        <v>217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700-000000000000}">
      <formula1>$G$13:$G$15</formula1>
    </dataValidation>
    <dataValidation type="list" allowBlank="1" showInputMessage="1" showErrorMessage="1" promptTitle="Criterio" prompt="Selezionare una delle possibili opzioni dal menu a tendina" sqref="B13" xr:uid="{00000000-0002-0000-1700-000001000000}">
      <formula1>$G$17:$G$20</formula1>
    </dataValidation>
    <dataValidation type="list" allowBlank="1" showInputMessage="1" showErrorMessage="1" promptTitle="Criterio" prompt="Selezionare una delle possibili opzioni dal menu a tendina" sqref="B7" xr:uid="{00000000-0002-0000-1700-000002000000}">
      <formula1>$G$5:$G$10</formula1>
    </dataValidation>
    <dataValidation type="list" allowBlank="1" showInputMessage="1" showErrorMessage="1" promptTitle="Criterio" prompt="Selezionare una delle possibili opzioni dal menu a tendina" sqref="B16" xr:uid="{00000000-0002-0000-1700-000003000000}">
      <formula1>$G$22:$G$25</formula1>
    </dataValidation>
    <dataValidation type="list" allowBlank="1" showInputMessage="1" showErrorMessage="1" promptTitle="Criterio" prompt="Selezionare una delle possibili opzioni dal menu a tendina" sqref="B19" xr:uid="{00000000-0002-0000-1700-000004000000}">
      <formula1>$G$27:$G$29</formula1>
    </dataValidation>
    <dataValidation type="list" allowBlank="1" showInputMessage="1" showErrorMessage="1" promptTitle="Criterio" prompt="Selezionare una delle possibili opzioni dal menu a tendina" sqref="B22" xr:uid="{00000000-0002-0000-1700-000005000000}">
      <formula1>$G$31:$G$36</formula1>
    </dataValidation>
    <dataValidation type="list" allowBlank="1" showInputMessage="1" showErrorMessage="1" promptTitle="Seleziona" prompt="Selezionare una delle possibili opzioni dal menu a tendina" sqref="F2" xr:uid="{00000000-0002-0000-1700-000006000000}">
      <formula1>$H$2:$H$3</formula1>
    </dataValidation>
    <dataValidation type="list" allowBlank="1" showInputMessage="1" showErrorMessage="1" promptTitle="Impatto" prompt="Selezionare una delle possibili opzioni dal menu a tendina" sqref="B29" xr:uid="{00000000-0002-0000-1700-000007000000}">
      <formula1>$G$38:$G$43</formula1>
    </dataValidation>
    <dataValidation type="list" allowBlank="1" showInputMessage="1" showErrorMessage="1" promptTitle="Impatto" prompt="Selezionare una delle possibili opzioni dal menu a tendina" sqref="B32" xr:uid="{00000000-0002-0000-1700-000008000000}">
      <formula1>$G$27:$G$29</formula1>
    </dataValidation>
    <dataValidation type="list" allowBlank="1" showInputMessage="1" showErrorMessage="1" promptTitle="Impatto" prompt="Selezionare una delle possibili opzioni dal menu a tendina" sqref="B35" xr:uid="{00000000-0002-0000-1700-000009000000}">
      <formula1>$G$48:$G$54</formula1>
    </dataValidation>
    <dataValidation type="list" allowBlank="1" showInputMessage="1" showErrorMessage="1" promptTitle="Impatto" prompt="Selezionare una delle possibili opzioni dal menu a tendina" sqref="B38" xr:uid="{00000000-0002-0000-1700-00000A000000}">
      <formula1>$G$56:$G$61</formula1>
    </dataValidation>
  </dataValidations>
  <hyperlinks>
    <hyperlink ref="D4:F4" location="'Indice Schede'!A1" display="Torna all'indice" xr:uid="{00000000-0004-0000-1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8"/>
  <sheetViews>
    <sheetView zoomScaleNormal="100" zoomScaleSheetLayoutView="100" workbookViewId="0">
      <selection activeCell="F24" sqref="F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05" t="s">
        <v>80</v>
      </c>
      <c r="E2" s="106"/>
      <c r="F2" s="67" t="s">
        <v>36</v>
      </c>
      <c r="H2" t="s">
        <v>36</v>
      </c>
    </row>
    <row r="3" spans="1:8" ht="45" customHeight="1" thickBot="1" x14ac:dyDescent="0.3">
      <c r="A3" s="112" t="s">
        <v>126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54.75" customHeight="1" thickBot="1" x14ac:dyDescent="0.3">
      <c r="A47" s="116" t="s">
        <v>218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800-000000000000}">
      <formula1>$G$56:$G$61</formula1>
    </dataValidation>
    <dataValidation type="list" allowBlank="1" showInputMessage="1" showErrorMessage="1" promptTitle="Impatto" prompt="Selezionare una delle possibili opzioni dal menu a tendina" sqref="B35" xr:uid="{00000000-0002-0000-1800-000001000000}">
      <formula1>$G$48:$G$54</formula1>
    </dataValidation>
    <dataValidation type="list" allowBlank="1" showInputMessage="1" showErrorMessage="1" promptTitle="Impatto" prompt="Selezionare una delle possibili opzioni dal menu a tendina" sqref="B32" xr:uid="{00000000-0002-0000-1800-000002000000}">
      <formula1>$G$27:$G$29</formula1>
    </dataValidation>
    <dataValidation type="list" allowBlank="1" showInputMessage="1" showErrorMessage="1" promptTitle="Impatto" prompt="Selezionare una delle possibili opzioni dal menu a tendina" sqref="B29" xr:uid="{00000000-0002-0000-1800-000003000000}">
      <formula1>$G$38:$G$43</formula1>
    </dataValidation>
    <dataValidation type="list" allowBlank="1" showInputMessage="1" showErrorMessage="1" promptTitle="Seleziona" prompt="Selezionare una delle possibili opzioni dal menu a tendina" sqref="F2" xr:uid="{00000000-0002-0000-1800-000004000000}">
      <formula1>$H$2:$H$3</formula1>
    </dataValidation>
    <dataValidation type="list" allowBlank="1" showInputMessage="1" showErrorMessage="1" promptTitle="Criterio" prompt="Selezionare una delle possibili opzioni dal menu a tendina" sqref="B22" xr:uid="{00000000-0002-0000-1800-000005000000}">
      <formula1>$G$31:$G$36</formula1>
    </dataValidation>
    <dataValidation type="list" allowBlank="1" showInputMessage="1" showErrorMessage="1" promptTitle="Criterio" prompt="Selezionare una delle possibili opzioni dal menu a tendina" sqref="B19" xr:uid="{00000000-0002-0000-1800-000006000000}">
      <formula1>$G$27:$G$29</formula1>
    </dataValidation>
    <dataValidation type="list" allowBlank="1" showInputMessage="1" showErrorMessage="1" promptTitle="Criterio" prompt="Selezionare una delle possibili opzioni dal menu a tendina" sqref="B16" xr:uid="{00000000-0002-0000-1800-000007000000}">
      <formula1>$G$22:$G$25</formula1>
    </dataValidation>
    <dataValidation type="list" allowBlank="1" showInputMessage="1" showErrorMessage="1" promptTitle="Criterio" prompt="Selezionare una delle possibili opzioni dal menu a tendina" sqref="B7" xr:uid="{00000000-0002-0000-1800-000008000000}">
      <formula1>$G$5:$G$10</formula1>
    </dataValidation>
    <dataValidation type="list" allowBlank="1" showInputMessage="1" showErrorMessage="1" promptTitle="Criterio" prompt="Selezionare una delle possibili opzioni dal menu a tendina" sqref="B13" xr:uid="{00000000-0002-0000-1800-000009000000}">
      <formula1>$G$17:$G$20</formula1>
    </dataValidation>
    <dataValidation type="list" allowBlank="1" showInputMessage="1" showErrorMessage="1" promptTitle="Criterio" prompt="Selezionare una delle possibili opzioni dal menu a tendina" sqref="B10" xr:uid="{00000000-0002-0000-1800-00000A000000}">
      <formula1>$G$13:$G$15</formula1>
    </dataValidation>
  </dataValidations>
  <hyperlinks>
    <hyperlink ref="D4:F4" location="'Indice Schede'!A1" display="Torna all'indice" xr:uid="{00000000-0004-0000-1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05" t="s">
        <v>80</v>
      </c>
      <c r="E2" s="106"/>
      <c r="F2" s="67" t="s">
        <v>36</v>
      </c>
      <c r="H2" t="s">
        <v>36</v>
      </c>
    </row>
    <row r="3" spans="1:8" ht="45" customHeight="1" thickBot="1" x14ac:dyDescent="0.3">
      <c r="A3" s="112" t="s">
        <v>16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84" customHeight="1" thickBot="1" x14ac:dyDescent="0.3">
      <c r="A47" s="116" t="s">
        <v>220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900-000000000000}">
      <formula1>$G$13:$G$15</formula1>
    </dataValidation>
    <dataValidation type="list" allowBlank="1" showInputMessage="1" showErrorMessage="1" promptTitle="Criterio" prompt="Selezionare una delle possibili opzioni dal menu a tendina" sqref="B13" xr:uid="{00000000-0002-0000-1900-000001000000}">
      <formula1>$G$17:$G$20</formula1>
    </dataValidation>
    <dataValidation type="list" allowBlank="1" showInputMessage="1" showErrorMessage="1" promptTitle="Criterio" prompt="Selezionare una delle possibili opzioni dal menu a tendina" sqref="B7" xr:uid="{00000000-0002-0000-1900-000002000000}">
      <formula1>$G$5:$G$10</formula1>
    </dataValidation>
    <dataValidation type="list" allowBlank="1" showInputMessage="1" showErrorMessage="1" promptTitle="Criterio" prompt="Selezionare una delle possibili opzioni dal menu a tendina" sqref="B16" xr:uid="{00000000-0002-0000-1900-000003000000}">
      <formula1>$G$22:$G$25</formula1>
    </dataValidation>
    <dataValidation type="list" allowBlank="1" showInputMessage="1" showErrorMessage="1" promptTitle="Criterio" prompt="Selezionare una delle possibili opzioni dal menu a tendina" sqref="B19" xr:uid="{00000000-0002-0000-1900-000004000000}">
      <formula1>$G$27:$G$29</formula1>
    </dataValidation>
    <dataValidation type="list" allowBlank="1" showInputMessage="1" showErrorMessage="1" promptTitle="Criterio" prompt="Selezionare una delle possibili opzioni dal menu a tendina" sqref="B22" xr:uid="{00000000-0002-0000-1900-000005000000}">
      <formula1>$G$31:$G$36</formula1>
    </dataValidation>
    <dataValidation type="list" allowBlank="1" showInputMessage="1" showErrorMessage="1" promptTitle="Seleziona" prompt="Selezionare una delle possibili opzioni dal menu a tendina" sqref="F2" xr:uid="{00000000-0002-0000-1900-000006000000}">
      <formula1>$H$2:$H$3</formula1>
    </dataValidation>
    <dataValidation type="list" allowBlank="1" showInputMessage="1" showErrorMessage="1" promptTitle="Impatto" prompt="Selezionare una delle possibili opzioni dal menu a tendina" sqref="B29" xr:uid="{00000000-0002-0000-1900-000007000000}">
      <formula1>$G$38:$G$43</formula1>
    </dataValidation>
    <dataValidation type="list" allowBlank="1" showInputMessage="1" showErrorMessage="1" promptTitle="Impatto" prompt="Selezionare una delle possibili opzioni dal menu a tendina" sqref="B32" xr:uid="{00000000-0002-0000-1900-000008000000}">
      <formula1>$G$27:$G$29</formula1>
    </dataValidation>
    <dataValidation type="list" allowBlank="1" showInputMessage="1" showErrorMessage="1" promptTitle="Impatto" prompt="Selezionare una delle possibili opzioni dal menu a tendina" sqref="B35" xr:uid="{00000000-0002-0000-1900-000009000000}">
      <formula1>$G$48:$G$54</formula1>
    </dataValidation>
    <dataValidation type="list" allowBlank="1" showInputMessage="1" showErrorMessage="1" promptTitle="Impatto" prompt="Selezionare una delle possibili opzioni dal menu a tendina" sqref="B38" xr:uid="{00000000-0002-0000-1900-00000A000000}">
      <formula1>$G$56:$G$61</formula1>
    </dataValidation>
  </dataValidations>
  <hyperlinks>
    <hyperlink ref="D4:F4" location="'Indice Schede'!A1" display="Torna all'indice" xr:uid="{00000000-0004-0000-1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8"/>
  <sheetViews>
    <sheetView zoomScaleNormal="100" zoomScaleSheetLayoutView="100" workbookViewId="0">
      <selection activeCell="O15" sqref="O1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05" t="s">
        <v>80</v>
      </c>
      <c r="E2" s="106"/>
      <c r="F2" s="67" t="s">
        <v>36</v>
      </c>
      <c r="H2" t="s">
        <v>36</v>
      </c>
    </row>
    <row r="3" spans="1:8" ht="45" customHeight="1" thickBot="1" x14ac:dyDescent="0.3">
      <c r="A3" s="112" t="s">
        <v>17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10" t="s">
        <v>119</v>
      </c>
      <c r="B46" s="118"/>
    </row>
    <row r="47" spans="1:8" ht="67.5" customHeight="1" thickBot="1" x14ac:dyDescent="0.3">
      <c r="A47" s="116" t="s">
        <v>238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A00-000000000000}">
      <formula1>$G$56:$G$61</formula1>
    </dataValidation>
    <dataValidation type="list" allowBlank="1" showInputMessage="1" showErrorMessage="1" promptTitle="Impatto" prompt="Selezionare una delle possibili opzioni dal menu a tendina" sqref="B35" xr:uid="{00000000-0002-0000-1A00-000001000000}">
      <formula1>$G$48:$G$54</formula1>
    </dataValidation>
    <dataValidation type="list" allowBlank="1" showInputMessage="1" showErrorMessage="1" promptTitle="Impatto" prompt="Selezionare una delle possibili opzioni dal menu a tendina" sqref="B32" xr:uid="{00000000-0002-0000-1A00-000002000000}">
      <formula1>$G$27:$G$29</formula1>
    </dataValidation>
    <dataValidation type="list" allowBlank="1" showInputMessage="1" showErrorMessage="1" promptTitle="Impatto" prompt="Selezionare una delle possibili opzioni dal menu a tendina" sqref="B29" xr:uid="{00000000-0002-0000-1A00-000003000000}">
      <formula1>$G$38:$G$43</formula1>
    </dataValidation>
    <dataValidation type="list" allowBlank="1" showInputMessage="1" showErrorMessage="1" promptTitle="Seleziona" prompt="Selezionare una delle possibili opzioni dal menu a tendina" sqref="F2" xr:uid="{00000000-0002-0000-1A00-000004000000}">
      <formula1>$H$2:$H$3</formula1>
    </dataValidation>
    <dataValidation type="list" allowBlank="1" showInputMessage="1" showErrorMessage="1" promptTitle="Criterio" prompt="Selezionare una delle possibili opzioni dal menu a tendina" sqref="B22" xr:uid="{00000000-0002-0000-1A00-000005000000}">
      <formula1>$G$31:$G$36</formula1>
    </dataValidation>
    <dataValidation type="list" allowBlank="1" showInputMessage="1" showErrorMessage="1" promptTitle="Criterio" prompt="Selezionare una delle possibili opzioni dal menu a tendina" sqref="B19" xr:uid="{00000000-0002-0000-1A00-000006000000}">
      <formula1>$G$27:$G$29</formula1>
    </dataValidation>
    <dataValidation type="list" allowBlank="1" showInputMessage="1" showErrorMessage="1" promptTitle="Criterio" prompt="Selezionare una delle possibili opzioni dal menu a tendina" sqref="B16" xr:uid="{00000000-0002-0000-1A00-000007000000}">
      <formula1>$G$22:$G$25</formula1>
    </dataValidation>
    <dataValidation type="list" allowBlank="1" showInputMessage="1" showErrorMessage="1" promptTitle="Criterio" prompt="Selezionare una delle possibili opzioni dal menu a tendina" sqref="B7" xr:uid="{00000000-0002-0000-1A00-000008000000}">
      <formula1>$G$5:$G$10</formula1>
    </dataValidation>
    <dataValidation type="list" allowBlank="1" showInputMessage="1" showErrorMessage="1" promptTitle="Criterio" prompt="Selezionare una delle possibili opzioni dal menu a tendina" sqref="B13" xr:uid="{00000000-0002-0000-1A00-000009000000}">
      <formula1>$G$17:$G$20</formula1>
    </dataValidation>
    <dataValidation type="list" allowBlank="1" showInputMessage="1" showErrorMessage="1" promptTitle="Criterio" prompt="Selezionare una delle possibili opzioni dal menu a tendina" sqref="B10" xr:uid="{00000000-0002-0000-1A00-00000A000000}">
      <formula1>$G$13:$G$15</formula1>
    </dataValidation>
  </dataValidations>
  <hyperlinks>
    <hyperlink ref="D4:F4" location="'Indice Schede'!A1" display="Torna all'indice" xr:uid="{00000000-0004-0000-1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Schede'!B36,"non utilizzata")</f>
        <v>non utilizzata</v>
      </c>
      <c r="D2" s="105" t="s">
        <v>80</v>
      </c>
      <c r="E2" s="106"/>
      <c r="F2" s="67" t="s">
        <v>37</v>
      </c>
      <c r="H2" t="s">
        <v>36</v>
      </c>
    </row>
    <row r="3" spans="1:8" ht="45" customHeight="1" thickBot="1" x14ac:dyDescent="0.3">
      <c r="A3" s="112" t="s">
        <v>18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5.25" customHeight="1" thickBot="1" x14ac:dyDescent="0.3">
      <c r="A47" s="116" t="s">
        <v>239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B00-000000000000}">
      <formula1>$G$13:$G$15</formula1>
    </dataValidation>
    <dataValidation type="list" allowBlank="1" showInputMessage="1" showErrorMessage="1" promptTitle="Criterio" prompt="Selezionare una delle possibili opzioni dal menu a tendina" sqref="B13" xr:uid="{00000000-0002-0000-1B00-000001000000}">
      <formula1>$G$17:$G$20</formula1>
    </dataValidation>
    <dataValidation type="list" allowBlank="1" showInputMessage="1" showErrorMessage="1" promptTitle="Criterio" prompt="Selezionare una delle possibili opzioni dal menu a tendina" sqref="B7" xr:uid="{00000000-0002-0000-1B00-000002000000}">
      <formula1>$G$5:$G$10</formula1>
    </dataValidation>
    <dataValidation type="list" allowBlank="1" showInputMessage="1" showErrorMessage="1" promptTitle="Criterio" prompt="Selezionare una delle possibili opzioni dal menu a tendina" sqref="B16" xr:uid="{00000000-0002-0000-1B00-000003000000}">
      <formula1>$G$22:$G$25</formula1>
    </dataValidation>
    <dataValidation type="list" allowBlank="1" showInputMessage="1" showErrorMessage="1" promptTitle="Criterio" prompt="Selezionare una delle possibili opzioni dal menu a tendina" sqref="B19" xr:uid="{00000000-0002-0000-1B00-000004000000}">
      <formula1>$G$27:$G$29</formula1>
    </dataValidation>
    <dataValidation type="list" allowBlank="1" showInputMessage="1" showErrorMessage="1" promptTitle="Criterio" prompt="Selezionare una delle possibili opzioni dal menu a tendina" sqref="B22" xr:uid="{00000000-0002-0000-1B00-000005000000}">
      <formula1>$G$31:$G$36</formula1>
    </dataValidation>
    <dataValidation type="list" allowBlank="1" showInputMessage="1" showErrorMessage="1" promptTitle="Seleziona" prompt="Selezionare una delle possibili opzioni dal menu a tendina" sqref="F2" xr:uid="{00000000-0002-0000-1B00-000006000000}">
      <formula1>$H$2:$H$3</formula1>
    </dataValidation>
    <dataValidation type="list" allowBlank="1" showInputMessage="1" showErrorMessage="1" promptTitle="Impatto" prompt="Selezionare una delle possibili opzioni dal menu a tendina" sqref="B29" xr:uid="{00000000-0002-0000-1B00-000007000000}">
      <formula1>$G$38:$G$43</formula1>
    </dataValidation>
    <dataValidation type="list" allowBlank="1" showInputMessage="1" showErrorMessage="1" promptTitle="Impatto" prompt="Selezionare una delle possibili opzioni dal menu a tendina" sqref="B32" xr:uid="{00000000-0002-0000-1B00-000008000000}">
      <formula1>$G$27:$G$29</formula1>
    </dataValidation>
    <dataValidation type="list" allowBlank="1" showInputMessage="1" showErrorMessage="1" promptTitle="Impatto" prompt="Selezionare una delle possibili opzioni dal menu a tendina" sqref="B35" xr:uid="{00000000-0002-0000-1B00-000009000000}">
      <formula1>$G$48:$G$54</formula1>
    </dataValidation>
    <dataValidation type="list" allowBlank="1" showInputMessage="1" showErrorMessage="1" promptTitle="Impatto" prompt="Selezionare una delle possibili opzioni dal menu a tendina" sqref="B38" xr:uid="{00000000-0002-0000-1B00-00000A000000}">
      <formula1>$G$56:$G$61</formula1>
    </dataValidation>
  </dataValidations>
  <hyperlinks>
    <hyperlink ref="D4:F4" location="'Indice Schede'!A1" display="Torna all'indice" xr:uid="{00000000-0004-0000-1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Schede'!B37,"non utilizzata")</f>
        <v>non utilizzata</v>
      </c>
      <c r="D2" s="105" t="s">
        <v>80</v>
      </c>
      <c r="E2" s="106"/>
      <c r="F2" s="67" t="s">
        <v>37</v>
      </c>
      <c r="H2" t="s">
        <v>36</v>
      </c>
    </row>
    <row r="3" spans="1:8" ht="45" customHeight="1" thickBot="1" x14ac:dyDescent="0.3">
      <c r="A3" s="112" t="s">
        <v>19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5.25" customHeight="1" thickBot="1" x14ac:dyDescent="0.3">
      <c r="A47" s="116" t="s">
        <v>240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C00-000000000000}">
      <formula1>$G$56:$G$61</formula1>
    </dataValidation>
    <dataValidation type="list" allowBlank="1" showInputMessage="1" showErrorMessage="1" promptTitle="Impatto" prompt="Selezionare una delle possibili opzioni dal menu a tendina" sqref="B35" xr:uid="{00000000-0002-0000-1C00-000001000000}">
      <formula1>$G$48:$G$54</formula1>
    </dataValidation>
    <dataValidation type="list" allowBlank="1" showInputMessage="1" showErrorMessage="1" promptTitle="Impatto" prompt="Selezionare una delle possibili opzioni dal menu a tendina" sqref="B32" xr:uid="{00000000-0002-0000-1C00-000002000000}">
      <formula1>$G$27:$G$29</formula1>
    </dataValidation>
    <dataValidation type="list" allowBlank="1" showInputMessage="1" showErrorMessage="1" promptTitle="Impatto" prompt="Selezionare una delle possibili opzioni dal menu a tendina" sqref="B29" xr:uid="{00000000-0002-0000-1C00-000003000000}">
      <formula1>$G$38:$G$43</formula1>
    </dataValidation>
    <dataValidation type="list" allowBlank="1" showInputMessage="1" showErrorMessage="1" promptTitle="Seleziona" prompt="Selezionare una delle possibili opzioni dal menu a tendina" sqref="F2" xr:uid="{00000000-0002-0000-1C00-000004000000}">
      <formula1>$H$2:$H$3</formula1>
    </dataValidation>
    <dataValidation type="list" allowBlank="1" showInputMessage="1" showErrorMessage="1" promptTitle="Criterio" prompt="Selezionare una delle possibili opzioni dal menu a tendina" sqref="B22" xr:uid="{00000000-0002-0000-1C00-000005000000}">
      <formula1>$G$31:$G$36</formula1>
    </dataValidation>
    <dataValidation type="list" allowBlank="1" showInputMessage="1" showErrorMessage="1" promptTitle="Criterio" prompt="Selezionare una delle possibili opzioni dal menu a tendina" sqref="B19" xr:uid="{00000000-0002-0000-1C00-000006000000}">
      <formula1>$G$27:$G$29</formula1>
    </dataValidation>
    <dataValidation type="list" allowBlank="1" showInputMessage="1" showErrorMessage="1" promptTitle="Criterio" prompt="Selezionare una delle possibili opzioni dal menu a tendina" sqref="B16" xr:uid="{00000000-0002-0000-1C00-000007000000}">
      <formula1>$G$22:$G$25</formula1>
    </dataValidation>
    <dataValidation type="list" allowBlank="1" showInputMessage="1" showErrorMessage="1" promptTitle="Criterio" prompt="Selezionare una delle possibili opzioni dal menu a tendina" sqref="B7" xr:uid="{00000000-0002-0000-1C00-000008000000}">
      <formula1>$G$5:$G$10</formula1>
    </dataValidation>
    <dataValidation type="list" allowBlank="1" showInputMessage="1" showErrorMessage="1" promptTitle="Criterio" prompt="Selezionare una delle possibili opzioni dal menu a tendina" sqref="B13" xr:uid="{00000000-0002-0000-1C00-000009000000}">
      <formula1>$G$17:$G$20</formula1>
    </dataValidation>
    <dataValidation type="list" allowBlank="1" showInputMessage="1" showErrorMessage="1" promptTitle="Criterio" prompt="Selezionare una delle possibili opzioni dal menu a tendina" sqref="B10" xr:uid="{00000000-0002-0000-1C00-00000A000000}">
      <formula1>$G$13:$G$15</formula1>
    </dataValidation>
  </dataValidations>
  <hyperlinks>
    <hyperlink ref="D4:F4" location="'Indice Schede'!A1" display="Torna all'indice" xr:uid="{00000000-0004-0000-1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view="pageBreakPreview" topLeftCell="C1" zoomScaleNormal="100" zoomScaleSheetLayoutView="100" workbookViewId="0">
      <selection activeCell="C9" sqref="C9"/>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242</v>
      </c>
      <c r="C5" s="71" t="s">
        <v>243</v>
      </c>
      <c r="E5" s="69" t="s">
        <v>246</v>
      </c>
    </row>
    <row r="6" spans="1:5" s="45" customFormat="1" x14ac:dyDescent="0.25">
      <c r="A6" s="40"/>
      <c r="B6" s="72"/>
      <c r="C6" s="72"/>
      <c r="D6"/>
    </row>
    <row r="7" spans="1:5" s="45" customFormat="1" ht="45" x14ac:dyDescent="0.25">
      <c r="A7" s="40"/>
      <c r="B7" s="72" t="s">
        <v>194</v>
      </c>
      <c r="C7" s="72" t="s">
        <v>249</v>
      </c>
      <c r="D7"/>
    </row>
    <row r="8" spans="1:5" s="45" customFormat="1" ht="75" x14ac:dyDescent="0.25">
      <c r="A8" s="40"/>
      <c r="B8" s="72" t="s">
        <v>142</v>
      </c>
      <c r="C8" s="72" t="s">
        <v>203</v>
      </c>
      <c r="D8"/>
    </row>
    <row r="9" spans="1:5" s="45" customFormat="1" ht="90" x14ac:dyDescent="0.25">
      <c r="A9" s="40"/>
      <c r="B9" s="72" t="s">
        <v>195</v>
      </c>
      <c r="C9" s="76" t="s">
        <v>257</v>
      </c>
      <c r="D9"/>
    </row>
    <row r="10" spans="1:5" s="45" customFormat="1" ht="105" x14ac:dyDescent="0.25">
      <c r="A10" s="40"/>
      <c r="B10" s="72" t="s">
        <v>196</v>
      </c>
      <c r="C10" s="72" t="s">
        <v>204</v>
      </c>
      <c r="D10"/>
    </row>
    <row r="11" spans="1:5" s="45" customFormat="1" ht="105" x14ac:dyDescent="0.25">
      <c r="A11" s="40"/>
      <c r="B11" s="72" t="s">
        <v>197</v>
      </c>
      <c r="C11" s="76" t="s">
        <v>258</v>
      </c>
      <c r="D11"/>
    </row>
    <row r="12" spans="1:5" s="45" customFormat="1" ht="60" x14ac:dyDescent="0.25">
      <c r="A12" s="40"/>
      <c r="B12" s="72" t="s">
        <v>198</v>
      </c>
      <c r="C12" s="72" t="s">
        <v>205</v>
      </c>
      <c r="D12"/>
    </row>
    <row r="13" spans="1:5" s="45" customFormat="1" ht="75" x14ac:dyDescent="0.25">
      <c r="A13" s="40"/>
      <c r="B13" s="72" t="s">
        <v>199</v>
      </c>
      <c r="C13" s="72" t="s">
        <v>206</v>
      </c>
      <c r="D13"/>
    </row>
    <row r="14" spans="1:5" s="45" customFormat="1" ht="90" x14ac:dyDescent="0.25">
      <c r="A14" s="40"/>
      <c r="B14" s="72" t="s">
        <v>200</v>
      </c>
      <c r="C14" s="72" t="s">
        <v>207</v>
      </c>
      <c r="D14"/>
    </row>
    <row r="15" spans="1:5" s="45" customFormat="1" ht="90" x14ac:dyDescent="0.25">
      <c r="A15" s="40"/>
      <c r="B15" s="72" t="s">
        <v>201</v>
      </c>
      <c r="C15" s="72" t="s">
        <v>208</v>
      </c>
      <c r="D15"/>
    </row>
    <row r="16" spans="1:5" s="45" customFormat="1" ht="90" x14ac:dyDescent="0.25">
      <c r="A16" s="40"/>
      <c r="B16" s="72" t="s">
        <v>152</v>
      </c>
      <c r="C16" s="72" t="s">
        <v>208</v>
      </c>
      <c r="D16"/>
    </row>
    <row r="17" spans="1:4" s="45" customFormat="1" ht="90" x14ac:dyDescent="0.25">
      <c r="A17" s="40"/>
      <c r="B17" s="72" t="s">
        <v>154</v>
      </c>
      <c r="C17" s="72" t="s">
        <v>210</v>
      </c>
      <c r="D17"/>
    </row>
    <row r="18" spans="1:4" s="45" customFormat="1" ht="75" x14ac:dyDescent="0.25">
      <c r="A18" s="40"/>
      <c r="B18" s="72" t="s">
        <v>155</v>
      </c>
      <c r="C18" s="72" t="s">
        <v>211</v>
      </c>
      <c r="D18"/>
    </row>
    <row r="19" spans="1:4" s="45" customFormat="1" ht="90" x14ac:dyDescent="0.25">
      <c r="A19" s="40"/>
      <c r="B19" s="72" t="s">
        <v>156</v>
      </c>
      <c r="C19" s="72" t="s">
        <v>212</v>
      </c>
      <c r="D19"/>
    </row>
    <row r="20" spans="1:4" s="45" customFormat="1" ht="45" x14ac:dyDescent="0.25">
      <c r="A20" s="40"/>
      <c r="B20" s="72" t="s">
        <v>157</v>
      </c>
      <c r="C20" s="72" t="s">
        <v>213</v>
      </c>
      <c r="D20"/>
    </row>
    <row r="21" spans="1:4" s="45" customFormat="1" ht="75" x14ac:dyDescent="0.25">
      <c r="A21" s="40"/>
      <c r="B21" s="72" t="s">
        <v>158</v>
      </c>
      <c r="C21" s="72" t="s">
        <v>214</v>
      </c>
      <c r="D21"/>
    </row>
    <row r="22" spans="1:4" s="45" customFormat="1" ht="105" x14ac:dyDescent="0.25">
      <c r="A22" s="40"/>
      <c r="B22" s="72" t="s">
        <v>159</v>
      </c>
      <c r="C22" s="72" t="s">
        <v>215</v>
      </c>
      <c r="D22"/>
    </row>
    <row r="23" spans="1:4" s="45" customFormat="1" ht="105" x14ac:dyDescent="0.25">
      <c r="A23" s="40"/>
      <c r="B23" s="72" t="s">
        <v>160</v>
      </c>
      <c r="C23" s="76" t="s">
        <v>259</v>
      </c>
      <c r="D23"/>
    </row>
    <row r="24" spans="1:4" s="45" customFormat="1" ht="45" x14ac:dyDescent="0.25">
      <c r="A24" s="40"/>
      <c r="B24" s="72" t="s">
        <v>161</v>
      </c>
      <c r="C24" s="72" t="s">
        <v>216</v>
      </c>
    </row>
    <row r="25" spans="1:4" s="45" customFormat="1" ht="45" x14ac:dyDescent="0.25">
      <c r="A25" s="40"/>
      <c r="B25" s="72" t="s">
        <v>162</v>
      </c>
      <c r="C25" s="72" t="s">
        <v>216</v>
      </c>
    </row>
    <row r="26" spans="1:4" s="45" customFormat="1" ht="75" x14ac:dyDescent="0.25">
      <c r="A26" s="40"/>
      <c r="B26" s="72" t="s">
        <v>163</v>
      </c>
      <c r="C26" s="72" t="s">
        <v>217</v>
      </c>
    </row>
    <row r="27" spans="1:4" s="45" customFormat="1" ht="60" x14ac:dyDescent="0.25">
      <c r="A27" s="40"/>
      <c r="B27" s="72" t="s">
        <v>164</v>
      </c>
      <c r="C27" s="72" t="s">
        <v>218</v>
      </c>
    </row>
    <row r="28" spans="1:4" s="45" customFormat="1" ht="90" x14ac:dyDescent="0.25">
      <c r="A28" s="40"/>
      <c r="B28" s="72" t="s">
        <v>165</v>
      </c>
      <c r="C28" s="72" t="s">
        <v>219</v>
      </c>
    </row>
    <row r="29" spans="1:4" s="45" customFormat="1" ht="75" x14ac:dyDescent="0.25">
      <c r="A29" s="40"/>
      <c r="B29" s="72" t="s">
        <v>166</v>
      </c>
      <c r="C29" s="72" t="s">
        <v>240</v>
      </c>
    </row>
    <row r="30" spans="1:4" s="45" customFormat="1" ht="30" x14ac:dyDescent="0.25">
      <c r="A30" s="40"/>
      <c r="B30" s="72" t="s">
        <v>172</v>
      </c>
      <c r="C30" s="72" t="s">
        <v>222</v>
      </c>
    </row>
    <row r="31" spans="1:4" s="45" customFormat="1" ht="30" x14ac:dyDescent="0.25">
      <c r="A31" s="40"/>
      <c r="B31" s="72" t="s">
        <v>173</v>
      </c>
      <c r="C31" s="72" t="s">
        <v>223</v>
      </c>
    </row>
    <row r="32" spans="1:4" s="45" customFormat="1" ht="60" x14ac:dyDescent="0.25">
      <c r="A32" s="40"/>
      <c r="B32" s="72" t="s">
        <v>174</v>
      </c>
      <c r="C32" s="76" t="s">
        <v>253</v>
      </c>
    </row>
    <row r="33" spans="1:3" s="45" customFormat="1" ht="45" x14ac:dyDescent="0.25">
      <c r="A33" s="40"/>
      <c r="B33" s="72" t="s">
        <v>175</v>
      </c>
      <c r="C33" s="72" t="s">
        <v>224</v>
      </c>
    </row>
    <row r="34" spans="1:3" s="45" customFormat="1" ht="60" x14ac:dyDescent="0.25">
      <c r="A34" s="40"/>
      <c r="B34" s="72" t="s">
        <v>177</v>
      </c>
      <c r="C34" s="72" t="s">
        <v>226</v>
      </c>
    </row>
    <row r="35" spans="1:3" s="45" customFormat="1" x14ac:dyDescent="0.25">
      <c r="A35" s="40"/>
      <c r="B35" s="72" t="s">
        <v>179</v>
      </c>
      <c r="C35" s="72" t="s">
        <v>228</v>
      </c>
    </row>
    <row r="36" spans="1:3" s="45" customFormat="1" ht="30" x14ac:dyDescent="0.25">
      <c r="A36" s="40"/>
      <c r="B36" s="72" t="s">
        <v>180</v>
      </c>
      <c r="C36" s="72" t="s">
        <v>228</v>
      </c>
    </row>
    <row r="37" spans="1:3" s="45" customFormat="1" ht="90" x14ac:dyDescent="0.25">
      <c r="A37" s="40"/>
      <c r="B37" s="72" t="s">
        <v>181</v>
      </c>
      <c r="C37" s="72" t="s">
        <v>229</v>
      </c>
    </row>
    <row r="38" spans="1:3" s="45" customFormat="1" ht="60" x14ac:dyDescent="0.25">
      <c r="A38" s="40"/>
      <c r="B38" s="72" t="s">
        <v>182</v>
      </c>
      <c r="C38" s="72" t="s">
        <v>230</v>
      </c>
    </row>
    <row r="39" spans="1:3" s="45" customFormat="1" ht="90" x14ac:dyDescent="0.25">
      <c r="A39" s="40"/>
      <c r="B39" s="72" t="s">
        <v>184</v>
      </c>
      <c r="C39" s="76" t="s">
        <v>260</v>
      </c>
    </row>
    <row r="40" spans="1:3" s="45" customFormat="1" ht="75" x14ac:dyDescent="0.25">
      <c r="A40" s="40"/>
      <c r="B40" s="72" t="s">
        <v>186</v>
      </c>
      <c r="C40" s="72" t="s">
        <v>233</v>
      </c>
    </row>
    <row r="41" spans="1:3" s="45" customFormat="1" ht="60" x14ac:dyDescent="0.25">
      <c r="A41" s="40"/>
      <c r="B41" s="72" t="s">
        <v>146</v>
      </c>
      <c r="C41" s="72" t="s">
        <v>234</v>
      </c>
    </row>
    <row r="42" spans="1:3" s="45" customFormat="1" ht="60" x14ac:dyDescent="0.25">
      <c r="A42" s="40"/>
      <c r="B42" s="72" t="s">
        <v>187</v>
      </c>
      <c r="C42" s="72" t="s">
        <v>236</v>
      </c>
    </row>
    <row r="43" spans="1:3" s="45" customFormat="1" ht="105" x14ac:dyDescent="0.25">
      <c r="A43" s="40"/>
      <c r="B43" s="72" t="s">
        <v>188</v>
      </c>
      <c r="C43" s="72" t="s">
        <v>237</v>
      </c>
    </row>
    <row r="44" spans="1:3" s="45" customFormat="1" ht="90" x14ac:dyDescent="0.25">
      <c r="A44" s="40"/>
      <c r="B44" s="68" t="s">
        <v>248</v>
      </c>
      <c r="C44" s="76" t="s">
        <v>235</v>
      </c>
    </row>
    <row r="45" spans="1:3" s="45" customFormat="1" x14ac:dyDescent="0.25">
      <c r="A45" s="40"/>
      <c r="B45" s="68" t="s">
        <v>256</v>
      </c>
      <c r="C45" s="68" t="s">
        <v>255</v>
      </c>
    </row>
    <row r="46" spans="1:3" s="45" customFormat="1" x14ac:dyDescent="0.25">
      <c r="A46" s="40"/>
      <c r="B46"/>
      <c r="C46"/>
    </row>
    <row r="47" spans="1:3" s="45" customFormat="1" x14ac:dyDescent="0.25">
      <c r="A47" s="40"/>
      <c r="B47"/>
      <c r="C47"/>
    </row>
    <row r="48" spans="1:3" s="45" customFormat="1" x14ac:dyDescent="0.25">
      <c r="A48" s="40"/>
      <c r="B48"/>
      <c r="C48"/>
    </row>
    <row r="49" spans="1:3" s="45" customFormat="1" x14ac:dyDescent="0.25">
      <c r="A49" s="40"/>
      <c r="B49"/>
      <c r="C49"/>
    </row>
    <row r="50" spans="1:3" s="45" customFormat="1" x14ac:dyDescent="0.25">
      <c r="A50" s="40"/>
      <c r="B50"/>
      <c r="C50"/>
    </row>
    <row r="51" spans="1:3" s="45" customFormat="1" x14ac:dyDescent="0.25">
      <c r="A51" s="40"/>
      <c r="B51"/>
      <c r="C51"/>
    </row>
    <row r="52" spans="1:3" s="45" customFormat="1" x14ac:dyDescent="0.25">
      <c r="A52" s="40"/>
      <c r="B52"/>
      <c r="C52"/>
    </row>
    <row r="53" spans="1:3" s="45" customFormat="1" x14ac:dyDescent="0.25">
      <c r="A53" s="40"/>
      <c r="B53"/>
      <c r="C53"/>
    </row>
    <row r="54" spans="1:3" s="45" customFormat="1" x14ac:dyDescent="0.25">
      <c r="A54" s="40"/>
      <c r="B54"/>
      <c r="C54"/>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Schede'!B38,"non utilizzata")</f>
        <v>non utilizzata</v>
      </c>
      <c r="D2" s="105" t="s">
        <v>80</v>
      </c>
      <c r="E2" s="106"/>
      <c r="F2" s="67" t="s">
        <v>37</v>
      </c>
      <c r="H2" t="s">
        <v>36</v>
      </c>
    </row>
    <row r="3" spans="1:8" ht="45" customHeight="1" thickBot="1" x14ac:dyDescent="0.3">
      <c r="A3" s="112" t="s">
        <v>20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1.5" customHeight="1" thickBot="1" x14ac:dyDescent="0.3">
      <c r="A47" s="116" t="s">
        <v>240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D00-000000000000}">
      <formula1>$G$13:$G$15</formula1>
    </dataValidation>
    <dataValidation type="list" allowBlank="1" showInputMessage="1" showErrorMessage="1" promptTitle="Criterio" prompt="Selezionare una delle possibili opzioni dal menu a tendina" sqref="B13" xr:uid="{00000000-0002-0000-1D00-000001000000}">
      <formula1>$G$17:$G$20</formula1>
    </dataValidation>
    <dataValidation type="list" allowBlank="1" showInputMessage="1" showErrorMessage="1" promptTitle="Criterio" prompt="Selezionare una delle possibili opzioni dal menu a tendina" sqref="B7" xr:uid="{00000000-0002-0000-1D00-000002000000}">
      <formula1>$G$5:$G$10</formula1>
    </dataValidation>
    <dataValidation type="list" allowBlank="1" showInputMessage="1" showErrorMessage="1" promptTitle="Criterio" prompt="Selezionare una delle possibili opzioni dal menu a tendina" sqref="B16" xr:uid="{00000000-0002-0000-1D00-000003000000}">
      <formula1>$G$22:$G$25</formula1>
    </dataValidation>
    <dataValidation type="list" allowBlank="1" showInputMessage="1" showErrorMessage="1" promptTitle="Criterio" prompt="Selezionare una delle possibili opzioni dal menu a tendina" sqref="B19" xr:uid="{00000000-0002-0000-1D00-000004000000}">
      <formula1>$G$27:$G$29</formula1>
    </dataValidation>
    <dataValidation type="list" allowBlank="1" showInputMessage="1" showErrorMessage="1" promptTitle="Criterio" prompt="Selezionare una delle possibili opzioni dal menu a tendina" sqref="B22" xr:uid="{00000000-0002-0000-1D00-000005000000}">
      <formula1>$G$31:$G$36</formula1>
    </dataValidation>
    <dataValidation type="list" allowBlank="1" showInputMessage="1" showErrorMessage="1" promptTitle="Seleziona" prompt="Selezionare una delle possibili opzioni dal menu a tendina" sqref="F2" xr:uid="{00000000-0002-0000-1D00-000006000000}">
      <formula1>$H$2:$H$3</formula1>
    </dataValidation>
    <dataValidation type="list" allowBlank="1" showInputMessage="1" showErrorMessage="1" promptTitle="Impatto" prompt="Selezionare una delle possibili opzioni dal menu a tendina" sqref="B29" xr:uid="{00000000-0002-0000-1D00-000007000000}">
      <formula1>$G$38:$G$43</formula1>
    </dataValidation>
    <dataValidation type="list" allowBlank="1" showInputMessage="1" showErrorMessage="1" promptTitle="Impatto" prompt="Selezionare una delle possibili opzioni dal menu a tendina" sqref="B32" xr:uid="{00000000-0002-0000-1D00-000008000000}">
      <formula1>$G$27:$G$29</formula1>
    </dataValidation>
    <dataValidation type="list" allowBlank="1" showInputMessage="1" showErrorMessage="1" promptTitle="Impatto" prompt="Selezionare una delle possibili opzioni dal menu a tendina" sqref="B35" xr:uid="{00000000-0002-0000-1D00-000009000000}">
      <formula1>$G$48:$G$54</formula1>
    </dataValidation>
    <dataValidation type="list" allowBlank="1" showInputMessage="1" showErrorMessage="1" promptTitle="Impatto" prompt="Selezionare una delle possibili opzioni dal menu a tendina" sqref="B38" xr:uid="{00000000-0002-0000-1D00-00000A000000}">
      <formula1>$G$56:$G$61</formula1>
    </dataValidation>
  </dataValidations>
  <hyperlinks>
    <hyperlink ref="D4:F4" location="'Indice Schede'!A1" display="Torna all'indice" xr:uid="{00000000-0004-0000-1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Schede'!B39,"non utilizzata")</f>
        <v>non utilizzata</v>
      </c>
      <c r="D2" s="105" t="s">
        <v>80</v>
      </c>
      <c r="E2" s="106"/>
      <c r="F2" s="67" t="s">
        <v>37</v>
      </c>
      <c r="H2" t="s">
        <v>36</v>
      </c>
    </row>
    <row r="3" spans="1:8" ht="45" customHeight="1" thickBot="1" x14ac:dyDescent="0.3">
      <c r="A3" s="112" t="s">
        <v>21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76.5" customHeight="1" thickBot="1" x14ac:dyDescent="0.3">
      <c r="A47" s="116" t="s">
        <v>241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E00-000000000000}">
      <formula1>$G$56:$G$61</formula1>
    </dataValidation>
    <dataValidation type="list" allowBlank="1" showInputMessage="1" showErrorMessage="1" promptTitle="Impatto" prompt="Selezionare una delle possibili opzioni dal menu a tendina" sqref="B35" xr:uid="{00000000-0002-0000-1E00-000001000000}">
      <formula1>$G$48:$G$54</formula1>
    </dataValidation>
    <dataValidation type="list" allowBlank="1" showInputMessage="1" showErrorMessage="1" promptTitle="Impatto" prompt="Selezionare una delle possibili opzioni dal menu a tendina" sqref="B32" xr:uid="{00000000-0002-0000-1E00-000002000000}">
      <formula1>$G$27:$G$29</formula1>
    </dataValidation>
    <dataValidation type="list" allowBlank="1" showInputMessage="1" showErrorMessage="1" promptTitle="Impatto" prompt="Selezionare una delle possibili opzioni dal menu a tendina" sqref="B29" xr:uid="{00000000-0002-0000-1E00-000003000000}">
      <formula1>$G$38:$G$43</formula1>
    </dataValidation>
    <dataValidation type="list" allowBlank="1" showInputMessage="1" showErrorMessage="1" promptTitle="Seleziona" prompt="Selezionare una delle possibili opzioni dal menu a tendina" sqref="F2" xr:uid="{00000000-0002-0000-1E00-000004000000}">
      <formula1>$H$2:$H$3</formula1>
    </dataValidation>
    <dataValidation type="list" allowBlank="1" showInputMessage="1" showErrorMessage="1" promptTitle="Criterio" prompt="Selezionare una delle possibili opzioni dal menu a tendina" sqref="B22" xr:uid="{00000000-0002-0000-1E00-000005000000}">
      <formula1>$G$31:$G$36</formula1>
    </dataValidation>
    <dataValidation type="list" allowBlank="1" showInputMessage="1" showErrorMessage="1" promptTitle="Criterio" prompt="Selezionare una delle possibili opzioni dal menu a tendina" sqref="B19" xr:uid="{00000000-0002-0000-1E00-000006000000}">
      <formula1>$G$27:$G$29</formula1>
    </dataValidation>
    <dataValidation type="list" allowBlank="1" showInputMessage="1" showErrorMessage="1" promptTitle="Criterio" prompt="Selezionare una delle possibili opzioni dal menu a tendina" sqref="B16" xr:uid="{00000000-0002-0000-1E00-000007000000}">
      <formula1>$G$22:$G$25</formula1>
    </dataValidation>
    <dataValidation type="list" allowBlank="1" showInputMessage="1" showErrorMessage="1" promptTitle="Criterio" prompt="Selezionare una delle possibili opzioni dal menu a tendina" sqref="B7" xr:uid="{00000000-0002-0000-1E00-000008000000}">
      <formula1>$G$5:$G$10</formula1>
    </dataValidation>
    <dataValidation type="list" allowBlank="1" showInputMessage="1" showErrorMessage="1" promptTitle="Criterio" prompt="Selezionare una delle possibili opzioni dal menu a tendina" sqref="B13" xr:uid="{00000000-0002-0000-1E00-000009000000}">
      <formula1>$G$17:$G$20</formula1>
    </dataValidation>
    <dataValidation type="list" allowBlank="1" showInputMessage="1" showErrorMessage="1" promptTitle="Criterio" prompt="Selezionare una delle possibili opzioni dal menu a tendina" sqref="B10" xr:uid="{00000000-0002-0000-1E00-00000A000000}">
      <formula1>$G$13:$G$15</formula1>
    </dataValidation>
  </dataValidations>
  <hyperlinks>
    <hyperlink ref="D4:F4" location="'Indice Schede'!A1" display="Torna all'indice" xr:uid="{00000000-0004-0000-1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Schede'!B40,"non utilizzata")</f>
        <v>non utilizzata</v>
      </c>
      <c r="D2" s="105" t="s">
        <v>80</v>
      </c>
      <c r="E2" s="106"/>
      <c r="F2" s="67" t="s">
        <v>37</v>
      </c>
      <c r="H2" t="s">
        <v>36</v>
      </c>
    </row>
    <row r="3" spans="1:8" ht="45" customHeight="1" thickBot="1" x14ac:dyDescent="0.3">
      <c r="A3" s="112" t="s">
        <v>22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10" t="s">
        <v>119</v>
      </c>
      <c r="B46" s="118"/>
    </row>
    <row r="47" spans="1:8" ht="66.75" customHeight="1" thickBot="1" x14ac:dyDescent="0.3">
      <c r="A47" s="116" t="s">
        <v>221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F00-000000000000}">
      <formula1>$G$13:$G$15</formula1>
    </dataValidation>
    <dataValidation type="list" allowBlank="1" showInputMessage="1" showErrorMessage="1" promptTitle="Criterio" prompt="Selezionare una delle possibili opzioni dal menu a tendina" sqref="B13" xr:uid="{00000000-0002-0000-1F00-000001000000}">
      <formula1>$G$17:$G$20</formula1>
    </dataValidation>
    <dataValidation type="list" allowBlank="1" showInputMessage="1" showErrorMessage="1" promptTitle="Criterio" prompt="Selezionare una delle possibili opzioni dal menu a tendina" sqref="B7" xr:uid="{00000000-0002-0000-1F00-000002000000}">
      <formula1>$G$5:$G$10</formula1>
    </dataValidation>
    <dataValidation type="list" allowBlank="1" showInputMessage="1" showErrorMessage="1" promptTitle="Criterio" prompt="Selezionare una delle possibili opzioni dal menu a tendina" sqref="B16" xr:uid="{00000000-0002-0000-1F00-000003000000}">
      <formula1>$G$22:$G$25</formula1>
    </dataValidation>
    <dataValidation type="list" allowBlank="1" showInputMessage="1" showErrorMessage="1" promptTitle="Criterio" prompt="Selezionare una delle possibili opzioni dal menu a tendina" sqref="B19" xr:uid="{00000000-0002-0000-1F00-000004000000}">
      <formula1>$G$27:$G$29</formula1>
    </dataValidation>
    <dataValidation type="list" allowBlank="1" showInputMessage="1" showErrorMessage="1" promptTitle="Criterio" prompt="Selezionare una delle possibili opzioni dal menu a tendina" sqref="B22" xr:uid="{00000000-0002-0000-1F00-000005000000}">
      <formula1>$G$31:$G$36</formula1>
    </dataValidation>
    <dataValidation type="list" allowBlank="1" showInputMessage="1" showErrorMessage="1" promptTitle="Seleziona" prompt="Selezionare una delle possibili opzioni dal menu a tendina" sqref="F2" xr:uid="{00000000-0002-0000-1F00-000006000000}">
      <formula1>$H$2:$H$3</formula1>
    </dataValidation>
    <dataValidation type="list" allowBlank="1" showInputMessage="1" showErrorMessage="1" promptTitle="Impatto" prompt="Selezionare una delle possibili opzioni dal menu a tendina" sqref="B29" xr:uid="{00000000-0002-0000-1F00-000007000000}">
      <formula1>$G$38:$G$43</formula1>
    </dataValidation>
    <dataValidation type="list" allowBlank="1" showInputMessage="1" showErrorMessage="1" promptTitle="Impatto" prompt="Selezionare una delle possibili opzioni dal menu a tendina" sqref="B32" xr:uid="{00000000-0002-0000-1F00-000008000000}">
      <formula1>$G$27:$G$29</formula1>
    </dataValidation>
    <dataValidation type="list" allowBlank="1" showInputMessage="1" showErrorMessage="1" promptTitle="Impatto" prompt="Selezionare una delle possibili opzioni dal menu a tendina" sqref="B35" xr:uid="{00000000-0002-0000-1F00-000009000000}">
      <formula1>$G$48:$G$54</formula1>
    </dataValidation>
    <dataValidation type="list" allowBlank="1" showInputMessage="1" showErrorMessage="1" promptTitle="Impatto" prompt="Selezionare una delle possibili opzioni dal menu a tendina" sqref="B38" xr:uid="{00000000-0002-0000-1F00-00000A000000}">
      <formula1>$G$56:$G$61</formula1>
    </dataValidation>
  </dataValidations>
  <hyperlinks>
    <hyperlink ref="D4:F4" location="'Indice Schede'!A1" display="Torna all'indice" xr:uid="{00000000-0004-0000-1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8"/>
  <sheetViews>
    <sheetView zoomScaleNormal="100" zoomScaleSheetLayoutView="100" workbookViewId="0">
      <selection activeCell="E11" sqref="E1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05" t="s">
        <v>80</v>
      </c>
      <c r="E2" s="106"/>
      <c r="F2" s="67" t="s">
        <v>36</v>
      </c>
      <c r="H2" t="s">
        <v>36</v>
      </c>
    </row>
    <row r="3" spans="1:8" ht="45" customHeight="1" thickBot="1" x14ac:dyDescent="0.3">
      <c r="A3" s="112" t="s">
        <v>127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0" customHeight="1" thickBot="1" x14ac:dyDescent="0.3">
      <c r="A47" s="116" t="s">
        <v>222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000-000000000000}">
      <formula1>$G$56:$G$61</formula1>
    </dataValidation>
    <dataValidation type="list" allowBlank="1" showInputMessage="1" showErrorMessage="1" promptTitle="Impatto" prompt="Selezionare una delle possibili opzioni dal menu a tendina" sqref="B35" xr:uid="{00000000-0002-0000-2000-000001000000}">
      <formula1>$G$48:$G$54</formula1>
    </dataValidation>
    <dataValidation type="list" allowBlank="1" showInputMessage="1" showErrorMessage="1" promptTitle="Impatto" prompt="Selezionare una delle possibili opzioni dal menu a tendina" sqref="B32" xr:uid="{00000000-0002-0000-2000-000002000000}">
      <formula1>$G$27:$G$29</formula1>
    </dataValidation>
    <dataValidation type="list" allowBlank="1" showInputMessage="1" showErrorMessage="1" promptTitle="Impatto" prompt="Selezionare una delle possibili opzioni dal menu a tendina" sqref="B29" xr:uid="{00000000-0002-0000-2000-000003000000}">
      <formula1>$G$38:$G$43</formula1>
    </dataValidation>
    <dataValidation type="list" allowBlank="1" showInputMessage="1" showErrorMessage="1" promptTitle="Seleziona" prompt="Selezionare una delle possibili opzioni dal menu a tendina" sqref="F2" xr:uid="{00000000-0002-0000-2000-000004000000}">
      <formula1>$H$2:$H$3</formula1>
    </dataValidation>
    <dataValidation type="list" allowBlank="1" showInputMessage="1" showErrorMessage="1" promptTitle="Criterio" prompt="Selezionare una delle possibili opzioni dal menu a tendina" sqref="B22" xr:uid="{00000000-0002-0000-2000-000005000000}">
      <formula1>$G$31:$G$36</formula1>
    </dataValidation>
    <dataValidation type="list" allowBlank="1" showInputMessage="1" showErrorMessage="1" promptTitle="Criterio" prompt="Selezionare una delle possibili opzioni dal menu a tendina" sqref="B19" xr:uid="{00000000-0002-0000-2000-000006000000}">
      <formula1>$G$27:$G$29</formula1>
    </dataValidation>
    <dataValidation type="list" allowBlank="1" showInputMessage="1" showErrorMessage="1" promptTitle="Criterio" prompt="Selezionare una delle possibili opzioni dal menu a tendina" sqref="B16" xr:uid="{00000000-0002-0000-2000-000007000000}">
      <formula1>$G$22:$G$25</formula1>
    </dataValidation>
    <dataValidation type="list" allowBlank="1" showInputMessage="1" showErrorMessage="1" promptTitle="Criterio" prompt="Selezionare una delle possibili opzioni dal menu a tendina" sqref="B7" xr:uid="{00000000-0002-0000-2000-000008000000}">
      <formula1>$G$5:$G$10</formula1>
    </dataValidation>
    <dataValidation type="list" allowBlank="1" showInputMessage="1" showErrorMessage="1" promptTitle="Criterio" prompt="Selezionare una delle possibili opzioni dal menu a tendina" sqref="B13" xr:uid="{00000000-0002-0000-2000-000009000000}">
      <formula1>$G$17:$G$20</formula1>
    </dataValidation>
    <dataValidation type="list" allowBlank="1" showInputMessage="1" showErrorMessage="1" promptTitle="Criterio" prompt="Selezionare una delle possibili opzioni dal menu a tendina" sqref="B10" xr:uid="{00000000-0002-0000-2000-00000A000000}">
      <formula1>$G$13:$G$15</formula1>
    </dataValidation>
  </dataValidations>
  <hyperlinks>
    <hyperlink ref="D4:F4" location="'Indice Schede'!A1" display="Torna all'indice" xr:uid="{00000000-0004-0000-2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05" t="s">
        <v>80</v>
      </c>
      <c r="E2" s="106"/>
      <c r="F2" s="67" t="s">
        <v>36</v>
      </c>
      <c r="H2" t="s">
        <v>36</v>
      </c>
    </row>
    <row r="3" spans="1:8" ht="45" customHeight="1" thickBot="1" x14ac:dyDescent="0.3">
      <c r="A3" s="112" t="s">
        <v>128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104</v>
      </c>
      <c r="G29" s="11" t="s">
        <v>66</v>
      </c>
      <c r="H29">
        <v>5</v>
      </c>
    </row>
    <row r="30" spans="1:8" ht="30" customHeight="1" thickBot="1" x14ac:dyDescent="0.3">
      <c r="A30" s="15" t="s">
        <v>49</v>
      </c>
      <c r="B30" s="30">
        <f>VLOOKUP(B29,G38:H43,2,FALSE)</f>
        <v>3</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1.4583333333333335</v>
      </c>
    </row>
    <row r="45" spans="1:8" ht="30" customHeight="1" thickBot="1" x14ac:dyDescent="0.3">
      <c r="A45" s="34"/>
      <c r="B45" s="35"/>
    </row>
    <row r="46" spans="1:8" ht="30" customHeight="1" thickBot="1" x14ac:dyDescent="0.3">
      <c r="A46" s="110" t="s">
        <v>119</v>
      </c>
      <c r="B46" s="118"/>
    </row>
    <row r="47" spans="1:8" ht="30" customHeight="1" thickBot="1" x14ac:dyDescent="0.3">
      <c r="A47" s="116" t="s">
        <v>223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100-000000000000}">
      <formula1>$G$13:$G$15</formula1>
    </dataValidation>
    <dataValidation type="list" allowBlank="1" showInputMessage="1" showErrorMessage="1" promptTitle="Criterio" prompt="Selezionare una delle possibili opzioni dal menu a tendina" sqref="B13" xr:uid="{00000000-0002-0000-2100-000001000000}">
      <formula1>$G$17:$G$20</formula1>
    </dataValidation>
    <dataValidation type="list" allowBlank="1" showInputMessage="1" showErrorMessage="1" promptTitle="Criterio" prompt="Selezionare una delle possibili opzioni dal menu a tendina" sqref="B7" xr:uid="{00000000-0002-0000-2100-000002000000}">
      <formula1>$G$5:$G$10</formula1>
    </dataValidation>
    <dataValidation type="list" allowBlank="1" showInputMessage="1" showErrorMessage="1" promptTitle="Criterio" prompt="Selezionare una delle possibili opzioni dal menu a tendina" sqref="B16" xr:uid="{00000000-0002-0000-2100-000003000000}">
      <formula1>$G$22:$G$25</formula1>
    </dataValidation>
    <dataValidation type="list" allowBlank="1" showInputMessage="1" showErrorMessage="1" promptTitle="Criterio" prompt="Selezionare una delle possibili opzioni dal menu a tendina" sqref="B19" xr:uid="{00000000-0002-0000-2100-000004000000}">
      <formula1>$G$27:$G$29</formula1>
    </dataValidation>
    <dataValidation type="list" allowBlank="1" showInputMessage="1" showErrorMessage="1" promptTitle="Criterio" prompt="Selezionare una delle possibili opzioni dal menu a tendina" sqref="B22" xr:uid="{00000000-0002-0000-2100-000005000000}">
      <formula1>$G$31:$G$36</formula1>
    </dataValidation>
    <dataValidation type="list" allowBlank="1" showInputMessage="1" showErrorMessage="1" promptTitle="Seleziona" prompt="Selezionare una delle possibili opzioni dal menu a tendina" sqref="F2" xr:uid="{00000000-0002-0000-2100-000006000000}">
      <formula1>$H$2:$H$3</formula1>
    </dataValidation>
    <dataValidation type="list" allowBlank="1" showInputMessage="1" showErrorMessage="1" promptTitle="Impatto" prompt="Selezionare una delle possibili opzioni dal menu a tendina" sqref="B29" xr:uid="{00000000-0002-0000-2100-000007000000}">
      <formula1>$G$38:$G$43</formula1>
    </dataValidation>
    <dataValidation type="list" allowBlank="1" showInputMessage="1" showErrorMessage="1" promptTitle="Impatto" prompt="Selezionare una delle possibili opzioni dal menu a tendina" sqref="B32" xr:uid="{00000000-0002-0000-2100-000008000000}">
      <formula1>$G$27:$G$29</formula1>
    </dataValidation>
    <dataValidation type="list" allowBlank="1" showInputMessage="1" showErrorMessage="1" promptTitle="Impatto" prompt="Selezionare una delle possibili opzioni dal menu a tendina" sqref="B35" xr:uid="{00000000-0002-0000-2100-000009000000}">
      <formula1>$G$48:$G$54</formula1>
    </dataValidation>
    <dataValidation type="list" allowBlank="1" showInputMessage="1" showErrorMessage="1" promptTitle="Impatto" prompt="Selezionare una delle possibili opzioni dal menu a tendina" sqref="B38" xr:uid="{00000000-0002-0000-2100-00000A000000}">
      <formula1>$G$56:$G$61</formula1>
    </dataValidation>
  </dataValidations>
  <hyperlinks>
    <hyperlink ref="D4:F4" location="'Indice Schede'!A1" display="Torna all'indice" xr:uid="{00000000-0004-0000-2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68"/>
  <sheetViews>
    <sheetView topLeftCell="A4" zoomScaleNormal="100" zoomScaleSheetLayoutView="100" workbookViewId="0">
      <selection activeCell="E47" sqref="E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05" t="s">
        <v>80</v>
      </c>
      <c r="E2" s="106"/>
      <c r="F2" s="67" t="s">
        <v>36</v>
      </c>
      <c r="H2" t="s">
        <v>36</v>
      </c>
    </row>
    <row r="3" spans="1:8" ht="45" customHeight="1" thickBot="1" x14ac:dyDescent="0.3">
      <c r="A3" s="112" t="s">
        <v>23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10" t="s">
        <v>119</v>
      </c>
      <c r="B46" s="118"/>
    </row>
    <row r="47" spans="1:8" ht="62.25" customHeight="1" thickBot="1" x14ac:dyDescent="0.3">
      <c r="A47" s="116" t="s">
        <v>253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200-000000000000}">
      <formula1>$G$56:$G$61</formula1>
    </dataValidation>
    <dataValidation type="list" allowBlank="1" showInputMessage="1" showErrorMessage="1" promptTitle="Impatto" prompt="Selezionare una delle possibili opzioni dal menu a tendina" sqref="B35" xr:uid="{00000000-0002-0000-2200-000001000000}">
      <formula1>$G$48:$G$54</formula1>
    </dataValidation>
    <dataValidation type="list" allowBlank="1" showInputMessage="1" showErrorMessage="1" promptTitle="Impatto" prompt="Selezionare una delle possibili opzioni dal menu a tendina" sqref="B32" xr:uid="{00000000-0002-0000-2200-000002000000}">
      <formula1>$G$27:$G$29</formula1>
    </dataValidation>
    <dataValidation type="list" allowBlank="1" showInputMessage="1" showErrorMessage="1" promptTitle="Impatto" prompt="Selezionare una delle possibili opzioni dal menu a tendina" sqref="B29" xr:uid="{00000000-0002-0000-2200-000003000000}">
      <formula1>$G$38:$G$43</formula1>
    </dataValidation>
    <dataValidation type="list" allowBlank="1" showInputMessage="1" showErrorMessage="1" promptTitle="Seleziona" prompt="Selezionare una delle possibili opzioni dal menu a tendina" sqref="F2" xr:uid="{00000000-0002-0000-2200-000004000000}">
      <formula1>$H$2:$H$3</formula1>
    </dataValidation>
    <dataValidation type="list" allowBlank="1" showInputMessage="1" showErrorMessage="1" promptTitle="Criterio" prompt="Selezionare una delle possibili opzioni dal menu a tendina" sqref="B22" xr:uid="{00000000-0002-0000-2200-000005000000}">
      <formula1>$G$31:$G$36</formula1>
    </dataValidation>
    <dataValidation type="list" allowBlank="1" showInputMessage="1" showErrorMessage="1" promptTitle="Criterio" prompt="Selezionare una delle possibili opzioni dal menu a tendina" sqref="B19" xr:uid="{00000000-0002-0000-2200-000006000000}">
      <formula1>$G$27:$G$29</formula1>
    </dataValidation>
    <dataValidation type="list" allowBlank="1" showInputMessage="1" showErrorMessage="1" promptTitle="Criterio" prompt="Selezionare una delle possibili opzioni dal menu a tendina" sqref="B16" xr:uid="{00000000-0002-0000-2200-000007000000}">
      <formula1>$G$22:$G$25</formula1>
    </dataValidation>
    <dataValidation type="list" allowBlank="1" showInputMessage="1" showErrorMessage="1" promptTitle="Criterio" prompt="Selezionare una delle possibili opzioni dal menu a tendina" sqref="B7" xr:uid="{00000000-0002-0000-2200-000008000000}">
      <formula1>$G$5:$G$10</formula1>
    </dataValidation>
    <dataValidation type="list" allowBlank="1" showInputMessage="1" showErrorMessage="1" promptTitle="Criterio" prompt="Selezionare una delle possibili opzioni dal menu a tendina" sqref="B13" xr:uid="{00000000-0002-0000-2200-000009000000}">
      <formula1>$G$17:$G$20</formula1>
    </dataValidation>
    <dataValidation type="list" allowBlank="1" showInputMessage="1" showErrorMessage="1" promptTitle="Criterio" prompt="Selezionare una delle possibili opzioni dal menu a tendina" sqref="B10" xr:uid="{00000000-0002-0000-2200-00000A000000}">
      <formula1>$G$13:$G$15</formula1>
    </dataValidation>
  </dataValidations>
  <hyperlinks>
    <hyperlink ref="D4:F4" location="'Indice Schede'!A1" display="Torna all'indice" xr:uid="{00000000-0004-0000-2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68"/>
  <sheetViews>
    <sheetView topLeftCell="A46"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05" t="s">
        <v>80</v>
      </c>
      <c r="E2" s="106"/>
      <c r="F2" s="67" t="s">
        <v>36</v>
      </c>
      <c r="H2" t="s">
        <v>36</v>
      </c>
    </row>
    <row r="3" spans="1:8" ht="45" customHeight="1" thickBot="1" x14ac:dyDescent="0.3">
      <c r="A3" s="112" t="s">
        <v>24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37.5" customHeight="1" thickBot="1" x14ac:dyDescent="0.3">
      <c r="A47" s="116" t="s">
        <v>224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300-000000000000}">
      <formula1>$G$13:$G$15</formula1>
    </dataValidation>
    <dataValidation type="list" allowBlank="1" showInputMessage="1" showErrorMessage="1" promptTitle="Criterio" prompt="Selezionare una delle possibili opzioni dal menu a tendina" sqref="B13" xr:uid="{00000000-0002-0000-2300-000001000000}">
      <formula1>$G$17:$G$20</formula1>
    </dataValidation>
    <dataValidation type="list" allowBlank="1" showInputMessage="1" showErrorMessage="1" promptTitle="Criterio" prompt="Selezionare una delle possibili opzioni dal menu a tendina" sqref="B7" xr:uid="{00000000-0002-0000-2300-000002000000}">
      <formula1>$G$5:$G$10</formula1>
    </dataValidation>
    <dataValidation type="list" allowBlank="1" showInputMessage="1" showErrorMessage="1" promptTitle="Criterio" prompt="Selezionare una delle possibili opzioni dal menu a tendina" sqref="B16" xr:uid="{00000000-0002-0000-2300-000003000000}">
      <formula1>$G$22:$G$25</formula1>
    </dataValidation>
    <dataValidation type="list" allowBlank="1" showInputMessage="1" showErrorMessage="1" promptTitle="Criterio" prompt="Selezionare una delle possibili opzioni dal menu a tendina" sqref="B19" xr:uid="{00000000-0002-0000-2300-000004000000}">
      <formula1>$G$27:$G$29</formula1>
    </dataValidation>
    <dataValidation type="list" allowBlank="1" showInputMessage="1" showErrorMessage="1" promptTitle="Criterio" prompt="Selezionare una delle possibili opzioni dal menu a tendina" sqref="B22" xr:uid="{00000000-0002-0000-2300-000005000000}">
      <formula1>$G$31:$G$36</formula1>
    </dataValidation>
    <dataValidation type="list" allowBlank="1" showInputMessage="1" showErrorMessage="1" promptTitle="Seleziona" prompt="Selezionare una delle possibili opzioni dal menu a tendina" sqref="F2" xr:uid="{00000000-0002-0000-2300-000006000000}">
      <formula1>$H$2:$H$3</formula1>
    </dataValidation>
    <dataValidation type="list" allowBlank="1" showInputMessage="1" showErrorMessage="1" promptTitle="Impatto" prompt="Selezionare una delle possibili opzioni dal menu a tendina" sqref="B29" xr:uid="{00000000-0002-0000-2300-000007000000}">
      <formula1>$G$38:$G$43</formula1>
    </dataValidation>
    <dataValidation type="list" allowBlank="1" showInputMessage="1" showErrorMessage="1" promptTitle="Impatto" prompt="Selezionare una delle possibili opzioni dal menu a tendina" sqref="B32" xr:uid="{00000000-0002-0000-2300-000008000000}">
      <formula1>$G$27:$G$29</formula1>
    </dataValidation>
    <dataValidation type="list" allowBlank="1" showInputMessage="1" showErrorMessage="1" promptTitle="Impatto" prompt="Selezionare una delle possibili opzioni dal menu a tendina" sqref="B35" xr:uid="{00000000-0002-0000-2300-000009000000}">
      <formula1>$G$48:$G$54</formula1>
    </dataValidation>
    <dataValidation type="list" allowBlank="1" showInputMessage="1" showErrorMessage="1" promptTitle="Impatto" prompt="Selezionare una delle possibili opzioni dal menu a tendina" sqref="B38" xr:uid="{00000000-0002-0000-2300-00000A000000}">
      <formula1>$G$56:$G$61</formula1>
    </dataValidation>
  </dataValidations>
  <hyperlinks>
    <hyperlink ref="D4:F4" location="'Indice Schede'!A1" display="Torna all'indice" xr:uid="{00000000-0004-0000-2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Schede'!B45,"non utilizzata")</f>
        <v>non utilizzata</v>
      </c>
      <c r="D2" s="105" t="s">
        <v>80</v>
      </c>
      <c r="E2" s="106"/>
      <c r="F2" s="67" t="s">
        <v>37</v>
      </c>
      <c r="H2" t="s">
        <v>36</v>
      </c>
    </row>
    <row r="3" spans="1:8" ht="45" customHeight="1" thickBot="1" x14ac:dyDescent="0.3">
      <c r="A3" s="112" t="s">
        <v>129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51" customHeight="1" thickBot="1" x14ac:dyDescent="0.3">
      <c r="A47" s="116" t="s">
        <v>225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400-000000000000}">
      <formula1>$G$56:$G$61</formula1>
    </dataValidation>
    <dataValidation type="list" allowBlank="1" showInputMessage="1" showErrorMessage="1" promptTitle="Impatto" prompt="Selezionare una delle possibili opzioni dal menu a tendina" sqref="B35" xr:uid="{00000000-0002-0000-2400-000001000000}">
      <formula1>$G$48:$G$54</formula1>
    </dataValidation>
    <dataValidation type="list" allowBlank="1" showInputMessage="1" showErrorMessage="1" promptTitle="Impatto" prompt="Selezionare una delle possibili opzioni dal menu a tendina" sqref="B32" xr:uid="{00000000-0002-0000-2400-000002000000}">
      <formula1>$G$27:$G$29</formula1>
    </dataValidation>
    <dataValidation type="list" allowBlank="1" showInputMessage="1" showErrorMessage="1" promptTitle="Impatto" prompt="Selezionare una delle possibili opzioni dal menu a tendina" sqref="B29" xr:uid="{00000000-0002-0000-2400-000003000000}">
      <formula1>$G$38:$G$43</formula1>
    </dataValidation>
    <dataValidation type="list" allowBlank="1" showInputMessage="1" showErrorMessage="1" promptTitle="Seleziona" prompt="Selezionare una delle possibili opzioni dal menu a tendina" sqref="F2" xr:uid="{00000000-0002-0000-2400-000004000000}">
      <formula1>$H$2:$H$3</formula1>
    </dataValidation>
    <dataValidation type="list" allowBlank="1" showInputMessage="1" showErrorMessage="1" promptTitle="Criterio" prompt="Selezionare una delle possibili opzioni dal menu a tendina" sqref="B22" xr:uid="{00000000-0002-0000-2400-000005000000}">
      <formula1>$G$31:$G$36</formula1>
    </dataValidation>
    <dataValidation type="list" allowBlank="1" showInputMessage="1" showErrorMessage="1" promptTitle="Criterio" prompt="Selezionare una delle possibili opzioni dal menu a tendina" sqref="B19" xr:uid="{00000000-0002-0000-2400-000006000000}">
      <formula1>$G$27:$G$29</formula1>
    </dataValidation>
    <dataValidation type="list" allowBlank="1" showInputMessage="1" showErrorMessage="1" promptTitle="Criterio" prompt="Selezionare una delle possibili opzioni dal menu a tendina" sqref="B16" xr:uid="{00000000-0002-0000-2400-000007000000}">
      <formula1>$G$22:$G$25</formula1>
    </dataValidation>
    <dataValidation type="list" allowBlank="1" showInputMessage="1" showErrorMessage="1" promptTitle="Criterio" prompt="Selezionare una delle possibili opzioni dal menu a tendina" sqref="B7" xr:uid="{00000000-0002-0000-2400-000008000000}">
      <formula1>$G$5:$G$10</formula1>
    </dataValidation>
    <dataValidation type="list" allowBlank="1" showInputMessage="1" showErrorMessage="1" promptTitle="Criterio" prompt="Selezionare una delle possibili opzioni dal menu a tendina" sqref="B13" xr:uid="{00000000-0002-0000-2400-000009000000}">
      <formula1>$G$17:$G$20</formula1>
    </dataValidation>
    <dataValidation type="list" allowBlank="1" showInputMessage="1" showErrorMessage="1" promptTitle="Criterio" prompt="Selezionare una delle possibili opzioni dal menu a tendina" sqref="B10" xr:uid="{00000000-0002-0000-2400-00000A000000}">
      <formula1>$G$13:$G$15</formula1>
    </dataValidation>
  </dataValidations>
  <hyperlinks>
    <hyperlink ref="D4:F4" location="'Indice Schede'!A1" display="Torna all'indice" xr:uid="{00000000-0004-0000-2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68"/>
  <sheetViews>
    <sheetView zoomScaleNormal="100" zoomScaleSheetLayoutView="100" workbookViewId="0">
      <selection activeCell="L24" sqref="L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05" t="s">
        <v>80</v>
      </c>
      <c r="E2" s="106"/>
      <c r="F2" s="67" t="s">
        <v>36</v>
      </c>
      <c r="H2" t="s">
        <v>36</v>
      </c>
    </row>
    <row r="3" spans="1:8" ht="45" customHeight="1" thickBot="1" x14ac:dyDescent="0.3">
      <c r="A3" s="112" t="s">
        <v>25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47.25" customHeight="1" thickBot="1" x14ac:dyDescent="0.3">
      <c r="A47" s="116" t="s">
        <v>226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500-000000000000}">
      <formula1>$G$13:$G$15</formula1>
    </dataValidation>
    <dataValidation type="list" allowBlank="1" showInputMessage="1" showErrorMessage="1" promptTitle="Criterio" prompt="Selezionare una delle possibili opzioni dal menu a tendina" sqref="B13" xr:uid="{00000000-0002-0000-2500-000001000000}">
      <formula1>$G$17:$G$20</formula1>
    </dataValidation>
    <dataValidation type="list" allowBlank="1" showInputMessage="1" showErrorMessage="1" promptTitle="Criterio" prompt="Selezionare una delle possibili opzioni dal menu a tendina" sqref="B7" xr:uid="{00000000-0002-0000-2500-000002000000}">
      <formula1>$G$5:$G$10</formula1>
    </dataValidation>
    <dataValidation type="list" allowBlank="1" showInputMessage="1" showErrorMessage="1" promptTitle="Criterio" prompt="Selezionare una delle possibili opzioni dal menu a tendina" sqref="B16" xr:uid="{00000000-0002-0000-2500-000003000000}">
      <formula1>$G$22:$G$25</formula1>
    </dataValidation>
    <dataValidation type="list" allowBlank="1" showInputMessage="1" showErrorMessage="1" promptTitle="Criterio" prompt="Selezionare una delle possibili opzioni dal menu a tendina" sqref="B19" xr:uid="{00000000-0002-0000-2500-000004000000}">
      <formula1>$G$27:$G$29</formula1>
    </dataValidation>
    <dataValidation type="list" allowBlank="1" showInputMessage="1" showErrorMessage="1" promptTitle="Criterio" prompt="Selezionare una delle possibili opzioni dal menu a tendina" sqref="B22" xr:uid="{00000000-0002-0000-2500-000005000000}">
      <formula1>$G$31:$G$36</formula1>
    </dataValidation>
    <dataValidation type="list" allowBlank="1" showInputMessage="1" showErrorMessage="1" promptTitle="Seleziona" prompt="Selezionare una delle possibili opzioni dal menu a tendina" sqref="F2" xr:uid="{00000000-0002-0000-2500-000006000000}">
      <formula1>$H$2:$H$3</formula1>
    </dataValidation>
    <dataValidation type="list" allowBlank="1" showInputMessage="1" showErrorMessage="1" promptTitle="Impatto" prompt="Selezionare una delle possibili opzioni dal menu a tendina" sqref="B29" xr:uid="{00000000-0002-0000-2500-000007000000}">
      <formula1>$G$38:$G$43</formula1>
    </dataValidation>
    <dataValidation type="list" allowBlank="1" showInputMessage="1" showErrorMessage="1" promptTitle="Impatto" prompt="Selezionare una delle possibili opzioni dal menu a tendina" sqref="B32" xr:uid="{00000000-0002-0000-2500-000008000000}">
      <formula1>$G$27:$G$29</formula1>
    </dataValidation>
    <dataValidation type="list" allowBlank="1" showInputMessage="1" showErrorMessage="1" promptTitle="Impatto" prompt="Selezionare una delle possibili opzioni dal menu a tendina" sqref="B35" xr:uid="{00000000-0002-0000-2500-000009000000}">
      <formula1>$G$48:$G$54</formula1>
    </dataValidation>
    <dataValidation type="list" allowBlank="1" showInputMessage="1" showErrorMessage="1" promptTitle="Impatto" prompt="Selezionare una delle possibili opzioni dal menu a tendina" sqref="B38" xr:uid="{00000000-0002-0000-2500-00000A000000}">
      <formula1>$G$56:$G$61</formula1>
    </dataValidation>
  </dataValidations>
  <hyperlinks>
    <hyperlink ref="D4:F4" location="'Indice Schede'!A1" display="Torna all'indice" xr:uid="{00000000-0004-0000-2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Schede'!B47,"non utilizzata")</f>
        <v>non utilizzata</v>
      </c>
      <c r="D2" s="105" t="s">
        <v>80</v>
      </c>
      <c r="E2" s="106"/>
      <c r="F2" s="67" t="s">
        <v>37</v>
      </c>
      <c r="H2" t="s">
        <v>36</v>
      </c>
    </row>
    <row r="3" spans="1:8" ht="45" customHeight="1" thickBot="1" x14ac:dyDescent="0.3">
      <c r="A3" s="112" t="s">
        <v>130</v>
      </c>
      <c r="B3" s="113"/>
      <c r="F3" s="68"/>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33" customHeight="1" thickBot="1" x14ac:dyDescent="0.3">
      <c r="A47" s="116" t="s">
        <v>227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600-000000000000}">
      <formula1>$G$56:$G$61</formula1>
    </dataValidation>
    <dataValidation type="list" allowBlank="1" showInputMessage="1" showErrorMessage="1" promptTitle="Impatto" prompt="Selezionare una delle possibili opzioni dal menu a tendina" sqref="B35" xr:uid="{00000000-0002-0000-2600-000001000000}">
      <formula1>$G$48:$G$54</formula1>
    </dataValidation>
    <dataValidation type="list" allowBlank="1" showInputMessage="1" showErrorMessage="1" promptTitle="Impatto" prompt="Selezionare una delle possibili opzioni dal menu a tendina" sqref="B32" xr:uid="{00000000-0002-0000-2600-000002000000}">
      <formula1>$G$27:$G$29</formula1>
    </dataValidation>
    <dataValidation type="list" allowBlank="1" showInputMessage="1" showErrorMessage="1" promptTitle="Impatto" prompt="Selezionare una delle possibili opzioni dal menu a tendina" sqref="B29" xr:uid="{00000000-0002-0000-2600-000003000000}">
      <formula1>$G$38:$G$43</formula1>
    </dataValidation>
    <dataValidation type="list" allowBlank="1" showInputMessage="1" showErrorMessage="1" promptTitle="Seleziona" prompt="Selezionare una delle possibili opzioni dal menu a tendina" sqref="F2" xr:uid="{00000000-0002-0000-2600-000004000000}">
      <formula1>$H$2:$H$3</formula1>
    </dataValidation>
    <dataValidation type="list" allowBlank="1" showInputMessage="1" showErrorMessage="1" promptTitle="Criterio" prompt="Selezionare una delle possibili opzioni dal menu a tendina" sqref="B22" xr:uid="{00000000-0002-0000-2600-000005000000}">
      <formula1>$G$31:$G$36</formula1>
    </dataValidation>
    <dataValidation type="list" allowBlank="1" showInputMessage="1" showErrorMessage="1" promptTitle="Criterio" prompt="Selezionare una delle possibili opzioni dal menu a tendina" sqref="B19" xr:uid="{00000000-0002-0000-2600-000006000000}">
      <formula1>$G$27:$G$29</formula1>
    </dataValidation>
    <dataValidation type="list" allowBlank="1" showInputMessage="1" showErrorMessage="1" promptTitle="Criterio" prompt="Selezionare una delle possibili opzioni dal menu a tendina" sqref="B16" xr:uid="{00000000-0002-0000-2600-000007000000}">
      <formula1>$G$22:$G$25</formula1>
    </dataValidation>
    <dataValidation type="list" allowBlank="1" showInputMessage="1" showErrorMessage="1" promptTitle="Criterio" prompt="Selezionare una delle possibili opzioni dal menu a tendina" sqref="B7" xr:uid="{00000000-0002-0000-2600-000008000000}">
      <formula1>$G$5:$G$10</formula1>
    </dataValidation>
    <dataValidation type="list" allowBlank="1" showInputMessage="1" showErrorMessage="1" promptTitle="Criterio" prompt="Selezionare una delle possibili opzioni dal menu a tendina" sqref="B13" xr:uid="{00000000-0002-0000-2600-000009000000}">
      <formula1>$G$17:$G$20</formula1>
    </dataValidation>
    <dataValidation type="list" allowBlank="1" showInputMessage="1" showErrorMessage="1" promptTitle="Criterio" prompt="Selezionare una delle possibili opzioni dal menu a tendina" sqref="B10" xr:uid="{00000000-0002-0000-2600-00000A000000}">
      <formula1>$G$13:$G$15</formula1>
    </dataValidation>
  </dataValidations>
  <hyperlinks>
    <hyperlink ref="D4:F4" location="'Indice Schede'!A1" display="Torna all'indice" xr:uid="{00000000-0004-0000-2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topLeftCell="A19" zoomScaleNormal="100" zoomScaleSheetLayoutView="100" workbookViewId="0">
      <selection activeCell="B19" sqref="B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05" t="s">
        <v>80</v>
      </c>
      <c r="E2" s="106"/>
      <c r="F2" s="67" t="s">
        <v>36</v>
      </c>
      <c r="H2" t="s">
        <v>36</v>
      </c>
    </row>
    <row r="3" spans="1:8" ht="45" customHeight="1" thickBot="1" x14ac:dyDescent="0.3">
      <c r="A3" s="112" t="s">
        <v>38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VLOOKUP(B35,G45:H51,2,FALSE)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G45" s="7" t="s">
        <v>77</v>
      </c>
      <c r="H45" t="s">
        <v>76</v>
      </c>
    </row>
    <row r="46" spans="1:8" ht="30" customHeight="1" thickBot="1" x14ac:dyDescent="0.3">
      <c r="A46" s="110" t="s">
        <v>119</v>
      </c>
      <c r="B46" s="118"/>
      <c r="G46" s="7" t="s">
        <v>91</v>
      </c>
      <c r="H46">
        <v>0</v>
      </c>
    </row>
    <row r="47" spans="1:8" ht="66" customHeight="1" thickBot="1" x14ac:dyDescent="0.3">
      <c r="A47" s="116" t="s">
        <v>202</v>
      </c>
      <c r="B47" s="117"/>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68"/>
  <sheetViews>
    <sheetView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05" t="s">
        <v>80</v>
      </c>
      <c r="E2" s="106"/>
      <c r="F2" s="67" t="s">
        <v>36</v>
      </c>
      <c r="H2" t="s">
        <v>36</v>
      </c>
    </row>
    <row r="3" spans="1:8" ht="45" customHeight="1" thickBot="1" x14ac:dyDescent="0.3">
      <c r="A3" s="112" t="s">
        <v>131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10" t="s">
        <v>119</v>
      </c>
      <c r="B46" s="118"/>
    </row>
    <row r="47" spans="1:8" ht="30" customHeight="1" thickBot="1" x14ac:dyDescent="0.3">
      <c r="A47" s="119" t="s">
        <v>228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700-000000000000}">
      <formula1>$G$13:$G$15</formula1>
    </dataValidation>
    <dataValidation type="list" allowBlank="1" showInputMessage="1" showErrorMessage="1" promptTitle="Criterio" prompt="Selezionare una delle possibili opzioni dal menu a tendina" sqref="B13" xr:uid="{00000000-0002-0000-2700-000001000000}">
      <formula1>$G$17:$G$20</formula1>
    </dataValidation>
    <dataValidation type="list" allowBlank="1" showInputMessage="1" showErrorMessage="1" promptTitle="Criterio" prompt="Selezionare una delle possibili opzioni dal menu a tendina" sqref="B7" xr:uid="{00000000-0002-0000-2700-000002000000}">
      <formula1>$G$5:$G$10</formula1>
    </dataValidation>
    <dataValidation type="list" allowBlank="1" showInputMessage="1" showErrorMessage="1" promptTitle="Criterio" prompt="Selezionare una delle possibili opzioni dal menu a tendina" sqref="B16" xr:uid="{00000000-0002-0000-2700-000003000000}">
      <formula1>$G$22:$G$25</formula1>
    </dataValidation>
    <dataValidation type="list" allowBlank="1" showInputMessage="1" showErrorMessage="1" promptTitle="Criterio" prompt="Selezionare una delle possibili opzioni dal menu a tendina" sqref="B19" xr:uid="{00000000-0002-0000-2700-000004000000}">
      <formula1>$G$27:$G$29</formula1>
    </dataValidation>
    <dataValidation type="list" allowBlank="1" showInputMessage="1" showErrorMessage="1" promptTitle="Criterio" prompt="Selezionare una delle possibili opzioni dal menu a tendina" sqref="B22" xr:uid="{00000000-0002-0000-2700-000005000000}">
      <formula1>$G$31:$G$36</formula1>
    </dataValidation>
    <dataValidation type="list" allowBlank="1" showInputMessage="1" showErrorMessage="1" promptTitle="Seleziona" prompt="Selezionare una delle possibili opzioni dal menu a tendina" sqref="F2" xr:uid="{00000000-0002-0000-2700-000006000000}">
      <formula1>$H$2:$H$3</formula1>
    </dataValidation>
    <dataValidation type="list" allowBlank="1" showInputMessage="1" showErrorMessage="1" promptTitle="Impatto" prompt="Selezionare una delle possibili opzioni dal menu a tendina" sqref="B29" xr:uid="{00000000-0002-0000-2700-000007000000}">
      <formula1>$G$38:$G$43</formula1>
    </dataValidation>
    <dataValidation type="list" allowBlank="1" showInputMessage="1" showErrorMessage="1" promptTitle="Impatto" prompt="Selezionare una delle possibili opzioni dal menu a tendina" sqref="B32" xr:uid="{00000000-0002-0000-2700-000008000000}">
      <formula1>$G$27:$G$29</formula1>
    </dataValidation>
    <dataValidation type="list" allowBlank="1" showInputMessage="1" showErrorMessage="1" promptTitle="Impatto" prompt="Selezionare una delle possibili opzioni dal menu a tendina" sqref="B35" xr:uid="{00000000-0002-0000-2700-000009000000}">
      <formula1>$G$48:$G$54</formula1>
    </dataValidation>
    <dataValidation type="list" allowBlank="1" showInputMessage="1" showErrorMessage="1" promptTitle="Impatto" prompt="Selezionare una delle possibili opzioni dal menu a tendina" sqref="B38" xr:uid="{00000000-0002-0000-2700-00000A000000}">
      <formula1>$G$56:$G$61</formula1>
    </dataValidation>
  </dataValidations>
  <hyperlinks>
    <hyperlink ref="D4:F4" location="'Indice Schede'!A1" display="Torna all'indice" xr:uid="{00000000-0004-0000-2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8"/>
  <sheetViews>
    <sheetView topLeftCell="A10" zoomScaleNormal="100" zoomScaleSheetLayoutView="100" workbookViewId="0">
      <selection activeCell="E7" sqref="E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05" t="s">
        <v>80</v>
      </c>
      <c r="E2" s="106"/>
      <c r="F2" s="67" t="s">
        <v>36</v>
      </c>
      <c r="H2" t="s">
        <v>36</v>
      </c>
    </row>
    <row r="3" spans="1:8" ht="45" customHeight="1" thickBot="1" x14ac:dyDescent="0.3">
      <c r="A3" s="112" t="s">
        <v>132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104</v>
      </c>
      <c r="G29" s="11" t="s">
        <v>66</v>
      </c>
      <c r="H29">
        <v>5</v>
      </c>
    </row>
    <row r="30" spans="1:8" ht="30" customHeight="1" thickBot="1" x14ac:dyDescent="0.3">
      <c r="A30" s="15" t="s">
        <v>49</v>
      </c>
      <c r="B30" s="30">
        <f>VLOOKUP(B29,G38:H43,2,FALSE)</f>
        <v>3</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10" t="s">
        <v>119</v>
      </c>
      <c r="B46" s="118"/>
    </row>
    <row r="47" spans="1:8" ht="30" customHeight="1" thickBot="1" x14ac:dyDescent="0.3">
      <c r="A47" s="119" t="s">
        <v>228</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800-000000000000}">
      <formula1>$G$56:$G$61</formula1>
    </dataValidation>
    <dataValidation type="list" allowBlank="1" showInputMessage="1" showErrorMessage="1" promptTitle="Impatto" prompt="Selezionare una delle possibili opzioni dal menu a tendina" sqref="B35" xr:uid="{00000000-0002-0000-2800-000001000000}">
      <formula1>$G$48:$G$54</formula1>
    </dataValidation>
    <dataValidation type="list" allowBlank="1" showInputMessage="1" showErrorMessage="1" promptTitle="Impatto" prompt="Selezionare una delle possibili opzioni dal menu a tendina" sqref="B32" xr:uid="{00000000-0002-0000-2800-000002000000}">
      <formula1>$G$27:$G$29</formula1>
    </dataValidation>
    <dataValidation type="list" allowBlank="1" showInputMessage="1" showErrorMessage="1" promptTitle="Impatto" prompt="Selezionare una delle possibili opzioni dal menu a tendina" sqref="B29" xr:uid="{00000000-0002-0000-2800-000003000000}">
      <formula1>$G$38:$G$43</formula1>
    </dataValidation>
    <dataValidation type="list" allowBlank="1" showInputMessage="1" showErrorMessage="1" promptTitle="Seleziona" prompt="Selezionare una delle possibili opzioni dal menu a tendina" sqref="F2" xr:uid="{00000000-0002-0000-2800-000004000000}">
      <formula1>$H$2:$H$3</formula1>
    </dataValidation>
    <dataValidation type="list" allowBlank="1" showInputMessage="1" showErrorMessage="1" promptTitle="Criterio" prompt="Selezionare una delle possibili opzioni dal menu a tendina" sqref="B22" xr:uid="{00000000-0002-0000-2800-000005000000}">
      <formula1>$G$31:$G$36</formula1>
    </dataValidation>
    <dataValidation type="list" allowBlank="1" showInputMessage="1" showErrorMessage="1" promptTitle="Criterio" prompt="Selezionare una delle possibili opzioni dal menu a tendina" sqref="B19" xr:uid="{00000000-0002-0000-2800-000006000000}">
      <formula1>$G$27:$G$29</formula1>
    </dataValidation>
    <dataValidation type="list" allowBlank="1" showInputMessage="1" showErrorMessage="1" promptTitle="Criterio" prompt="Selezionare una delle possibili opzioni dal menu a tendina" sqref="B16" xr:uid="{00000000-0002-0000-2800-000007000000}">
      <formula1>$G$22:$G$25</formula1>
    </dataValidation>
    <dataValidation type="list" allowBlank="1" showInputMessage="1" showErrorMessage="1" promptTitle="Criterio" prompt="Selezionare una delle possibili opzioni dal menu a tendina" sqref="B7" xr:uid="{00000000-0002-0000-2800-000008000000}">
      <formula1>$G$5:$G$10</formula1>
    </dataValidation>
    <dataValidation type="list" allowBlank="1" showInputMessage="1" showErrorMessage="1" promptTitle="Criterio" prompt="Selezionare una delle possibili opzioni dal menu a tendina" sqref="B13" xr:uid="{00000000-0002-0000-2800-000009000000}">
      <formula1>$G$17:$G$20</formula1>
    </dataValidation>
    <dataValidation type="list" allowBlank="1" showInputMessage="1" showErrorMessage="1" promptTitle="Criterio" prompt="Selezionare una delle possibili opzioni dal menu a tendina" sqref="B10" xr:uid="{00000000-0002-0000-2800-00000A000000}">
      <formula1>$G$13:$G$15</formula1>
    </dataValidation>
  </dataValidations>
  <hyperlinks>
    <hyperlink ref="D4:F4" location="'Indice Schede'!A1" display="Torna all'indice" xr:uid="{00000000-0004-0000-2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68"/>
  <sheetViews>
    <sheetView zoomScaleNormal="100" zoomScaleSheetLayoutView="100" workbookViewId="0">
      <selection activeCell="E6" sqref="E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05" t="s">
        <v>80</v>
      </c>
      <c r="E2" s="106"/>
      <c r="F2" s="67" t="s">
        <v>36</v>
      </c>
      <c r="H2" t="s">
        <v>36</v>
      </c>
    </row>
    <row r="3" spans="1:8" ht="45" customHeight="1" thickBot="1" x14ac:dyDescent="0.3">
      <c r="A3" s="112" t="s">
        <v>133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2</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6.666666666666667</v>
      </c>
    </row>
    <row r="45" spans="1:8" ht="30" customHeight="1" thickBot="1" x14ac:dyDescent="0.3">
      <c r="A45" s="34"/>
      <c r="B45" s="35"/>
    </row>
    <row r="46" spans="1:8" ht="30" customHeight="1" thickBot="1" x14ac:dyDescent="0.3">
      <c r="A46" s="110" t="s">
        <v>119</v>
      </c>
      <c r="B46" s="118"/>
    </row>
    <row r="47" spans="1:8" ht="80.25" customHeight="1" thickBot="1" x14ac:dyDescent="0.3">
      <c r="A47" s="116" t="s">
        <v>229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900-000000000000}">
      <formula1>$G$13:$G$15</formula1>
    </dataValidation>
    <dataValidation type="list" allowBlank="1" showInputMessage="1" showErrorMessage="1" promptTitle="Criterio" prompt="Selezionare una delle possibili opzioni dal menu a tendina" sqref="B13" xr:uid="{00000000-0002-0000-2900-000001000000}">
      <formula1>$G$17:$G$20</formula1>
    </dataValidation>
    <dataValidation type="list" allowBlank="1" showInputMessage="1" showErrorMessage="1" promptTitle="Criterio" prompt="Selezionare una delle possibili opzioni dal menu a tendina" sqref="B7" xr:uid="{00000000-0002-0000-2900-000002000000}">
      <formula1>$G$5:$G$10</formula1>
    </dataValidation>
    <dataValidation type="list" allowBlank="1" showInputMessage="1" showErrorMessage="1" promptTitle="Criterio" prompt="Selezionare una delle possibili opzioni dal menu a tendina" sqref="B16" xr:uid="{00000000-0002-0000-2900-000003000000}">
      <formula1>$G$22:$G$25</formula1>
    </dataValidation>
    <dataValidation type="list" allowBlank="1" showInputMessage="1" showErrorMessage="1" promptTitle="Criterio" prompt="Selezionare una delle possibili opzioni dal menu a tendina" sqref="B19" xr:uid="{00000000-0002-0000-2900-000004000000}">
      <formula1>$G$27:$G$29</formula1>
    </dataValidation>
    <dataValidation type="list" allowBlank="1" showInputMessage="1" showErrorMessage="1" promptTitle="Criterio" prompt="Selezionare una delle possibili opzioni dal menu a tendina" sqref="B22" xr:uid="{00000000-0002-0000-2900-000005000000}">
      <formula1>$G$31:$G$36</formula1>
    </dataValidation>
    <dataValidation type="list" allowBlank="1" showInputMessage="1" showErrorMessage="1" promptTitle="Seleziona" prompt="Selezionare una delle possibili opzioni dal menu a tendina" sqref="F2" xr:uid="{00000000-0002-0000-2900-000006000000}">
      <formula1>$H$2:$H$3</formula1>
    </dataValidation>
    <dataValidation type="list" allowBlank="1" showInputMessage="1" showErrorMessage="1" promptTitle="Impatto" prompt="Selezionare una delle possibili opzioni dal menu a tendina" sqref="B29" xr:uid="{00000000-0002-0000-2900-000007000000}">
      <formula1>$G$38:$G$43</formula1>
    </dataValidation>
    <dataValidation type="list" allowBlank="1" showInputMessage="1" showErrorMessage="1" promptTitle="Impatto" prompt="Selezionare una delle possibili opzioni dal menu a tendina" sqref="B32" xr:uid="{00000000-0002-0000-2900-000008000000}">
      <formula1>$G$27:$G$29</formula1>
    </dataValidation>
    <dataValidation type="list" allowBlank="1" showInputMessage="1" showErrorMessage="1" promptTitle="Impatto" prompt="Selezionare una delle possibili opzioni dal menu a tendina" sqref="B35" xr:uid="{00000000-0002-0000-2900-000009000000}">
      <formula1>$G$48:$G$54</formula1>
    </dataValidation>
    <dataValidation type="list" allowBlank="1" showInputMessage="1" showErrorMessage="1" promptTitle="Impatto" prompt="Selezionare una delle possibili opzioni dal menu a tendina" sqref="B38" xr:uid="{00000000-0002-0000-2900-00000A000000}">
      <formula1>$G$56:$G$61</formula1>
    </dataValidation>
  </dataValidations>
  <hyperlinks>
    <hyperlink ref="D4:F4" location="'Indice Schede'!A1" display="Torna all'indice" xr:uid="{00000000-0004-0000-2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68"/>
  <sheetViews>
    <sheetView topLeftCell="A37" zoomScaleNormal="100" zoomScaleSheetLayoutView="100" workbookViewId="0">
      <selection activeCell="E6" sqref="E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05" t="s">
        <v>80</v>
      </c>
      <c r="E2" s="106"/>
      <c r="F2" s="67" t="s">
        <v>36</v>
      </c>
      <c r="H2" t="s">
        <v>36</v>
      </c>
    </row>
    <row r="3" spans="1:8" ht="45" customHeight="1" thickBot="1" x14ac:dyDescent="0.3">
      <c r="A3" s="112" t="s">
        <v>26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2</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3.6666666666666665</v>
      </c>
    </row>
    <row r="45" spans="1:8" ht="30" customHeight="1" thickBot="1" x14ac:dyDescent="0.3">
      <c r="A45" s="34"/>
      <c r="B45" s="35"/>
    </row>
    <row r="46" spans="1:8" ht="30" customHeight="1" thickBot="1" x14ac:dyDescent="0.3">
      <c r="A46" s="110" t="s">
        <v>119</v>
      </c>
      <c r="B46" s="118"/>
    </row>
    <row r="47" spans="1:8" ht="56.25" customHeight="1" thickBot="1" x14ac:dyDescent="0.3">
      <c r="A47" s="116" t="s">
        <v>231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A00-000000000000}">
      <formula1>$G$56:$G$61</formula1>
    </dataValidation>
    <dataValidation type="list" allowBlank="1" showInputMessage="1" showErrorMessage="1" promptTitle="Impatto" prompt="Selezionare una delle possibili opzioni dal menu a tendina" sqref="B35" xr:uid="{00000000-0002-0000-2A00-000001000000}">
      <formula1>$G$48:$G$54</formula1>
    </dataValidation>
    <dataValidation type="list" allowBlank="1" showInputMessage="1" showErrorMessage="1" promptTitle="Impatto" prompt="Selezionare una delle possibili opzioni dal menu a tendina" sqref="B32" xr:uid="{00000000-0002-0000-2A00-000002000000}">
      <formula1>$G$27:$G$29</formula1>
    </dataValidation>
    <dataValidation type="list" allowBlank="1" showInputMessage="1" showErrorMessage="1" promptTitle="Impatto" prompt="Selezionare una delle possibili opzioni dal menu a tendina" sqref="B29" xr:uid="{00000000-0002-0000-2A00-000003000000}">
      <formula1>$G$38:$G$43</formula1>
    </dataValidation>
    <dataValidation type="list" allowBlank="1" showInputMessage="1" showErrorMessage="1" promptTitle="Seleziona" prompt="Selezionare una delle possibili opzioni dal menu a tendina" sqref="F2" xr:uid="{00000000-0002-0000-2A00-000004000000}">
      <formula1>$H$2:$H$3</formula1>
    </dataValidation>
    <dataValidation type="list" allowBlank="1" showInputMessage="1" showErrorMessage="1" promptTitle="Criterio" prompt="Selezionare una delle possibili opzioni dal menu a tendina" sqref="B22" xr:uid="{00000000-0002-0000-2A00-000005000000}">
      <formula1>$G$31:$G$36</formula1>
    </dataValidation>
    <dataValidation type="list" allowBlank="1" showInputMessage="1" showErrorMessage="1" promptTitle="Criterio" prompt="Selezionare una delle possibili opzioni dal menu a tendina" sqref="B19" xr:uid="{00000000-0002-0000-2A00-000006000000}">
      <formula1>$G$27:$G$29</formula1>
    </dataValidation>
    <dataValidation type="list" allowBlank="1" showInputMessage="1" showErrorMessage="1" promptTitle="Criterio" prompt="Selezionare una delle possibili opzioni dal menu a tendina" sqref="B16" xr:uid="{00000000-0002-0000-2A00-000007000000}">
      <formula1>$G$22:$G$25</formula1>
    </dataValidation>
    <dataValidation type="list" allowBlank="1" showInputMessage="1" showErrorMessage="1" promptTitle="Criterio" prompt="Selezionare una delle possibili opzioni dal menu a tendina" sqref="B7" xr:uid="{00000000-0002-0000-2A00-000008000000}">
      <formula1>$G$5:$G$10</formula1>
    </dataValidation>
    <dataValidation type="list" allowBlank="1" showInputMessage="1" showErrorMessage="1" promptTitle="Criterio" prompt="Selezionare una delle possibili opzioni dal menu a tendina" sqref="B13" xr:uid="{00000000-0002-0000-2A00-000009000000}">
      <formula1>$G$17:$G$20</formula1>
    </dataValidation>
    <dataValidation type="list" allowBlank="1" showInputMessage="1" showErrorMessage="1" promptTitle="Criterio" prompt="Selezionare una delle possibili opzioni dal menu a tendina" sqref="B10" xr:uid="{00000000-0002-0000-2A00-00000A000000}">
      <formula1>$G$13:$G$15</formula1>
    </dataValidation>
  </dataValidations>
  <hyperlinks>
    <hyperlink ref="D4:F4" location="'Indice Schede'!A1" display="Torna all'indice" xr:uid="{00000000-0004-0000-2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68"/>
  <sheetViews>
    <sheetView topLeftCell="A40"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Schede'!B52,"non utilizzata")</f>
        <v>non utilizzata</v>
      </c>
      <c r="D2" s="105" t="s">
        <v>80</v>
      </c>
      <c r="E2" s="106"/>
      <c r="F2" s="67" t="s">
        <v>37</v>
      </c>
      <c r="H2" t="s">
        <v>36</v>
      </c>
    </row>
    <row r="3" spans="1:8" ht="45" customHeight="1" thickBot="1" x14ac:dyDescent="0.3">
      <c r="A3" s="112" t="s">
        <v>27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4.5" customHeight="1" thickBot="1" x14ac:dyDescent="0.3">
      <c r="A47" s="116" t="s">
        <v>232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B00-000000000000}">
      <formula1>$G$13:$G$15</formula1>
    </dataValidation>
    <dataValidation type="list" allowBlank="1" showInputMessage="1" showErrorMessage="1" promptTitle="Criterio" prompt="Selezionare una delle possibili opzioni dal menu a tendina" sqref="B13" xr:uid="{00000000-0002-0000-2B00-000001000000}">
      <formula1>$G$17:$G$20</formula1>
    </dataValidation>
    <dataValidation type="list" allowBlank="1" showInputMessage="1" showErrorMessage="1" promptTitle="Criterio" prompt="Selezionare una delle possibili opzioni dal menu a tendina" sqref="B7" xr:uid="{00000000-0002-0000-2B00-000002000000}">
      <formula1>$G$5:$G$10</formula1>
    </dataValidation>
    <dataValidation type="list" allowBlank="1" showInputMessage="1" showErrorMessage="1" promptTitle="Criterio" prompt="Selezionare una delle possibili opzioni dal menu a tendina" sqref="B16" xr:uid="{00000000-0002-0000-2B00-000003000000}">
      <formula1>$G$22:$G$25</formula1>
    </dataValidation>
    <dataValidation type="list" allowBlank="1" showInputMessage="1" showErrorMessage="1" promptTitle="Criterio" prompt="Selezionare una delle possibili opzioni dal menu a tendina" sqref="B19" xr:uid="{00000000-0002-0000-2B00-000004000000}">
      <formula1>$G$27:$G$29</formula1>
    </dataValidation>
    <dataValidation type="list" allowBlank="1" showInputMessage="1" showErrorMessage="1" promptTitle="Criterio" prompt="Selezionare una delle possibili opzioni dal menu a tendina" sqref="B22" xr:uid="{00000000-0002-0000-2B00-000005000000}">
      <formula1>$G$31:$G$36</formula1>
    </dataValidation>
    <dataValidation type="list" allowBlank="1" showInputMessage="1" showErrorMessage="1" promptTitle="Seleziona" prompt="Selezionare una delle possibili opzioni dal menu a tendina" sqref="F2" xr:uid="{00000000-0002-0000-2B00-000006000000}">
      <formula1>$H$2:$H$3</formula1>
    </dataValidation>
    <dataValidation type="list" allowBlank="1" showInputMessage="1" showErrorMessage="1" promptTitle="Impatto" prompt="Selezionare una delle possibili opzioni dal menu a tendina" sqref="B29" xr:uid="{00000000-0002-0000-2B00-000007000000}">
      <formula1>$G$38:$G$43</formula1>
    </dataValidation>
    <dataValidation type="list" allowBlank="1" showInputMessage="1" showErrorMessage="1" promptTitle="Impatto" prompt="Selezionare una delle possibili opzioni dal menu a tendina" sqref="B32" xr:uid="{00000000-0002-0000-2B00-000008000000}">
      <formula1>$G$27:$G$29</formula1>
    </dataValidation>
    <dataValidation type="list" allowBlank="1" showInputMessage="1" showErrorMessage="1" promptTitle="Impatto" prompt="Selezionare una delle possibili opzioni dal menu a tendina" sqref="B35" xr:uid="{00000000-0002-0000-2B00-000009000000}">
      <formula1>$G$48:$G$54</formula1>
    </dataValidation>
    <dataValidation type="list" allowBlank="1" showInputMessage="1" showErrorMessage="1" promptTitle="Impatto" prompt="Selezionare una delle possibili opzioni dal menu a tendina" sqref="B38" xr:uid="{00000000-0002-0000-2B00-00000A000000}">
      <formula1>$G$56:$G$61</formula1>
    </dataValidation>
  </dataValidations>
  <hyperlinks>
    <hyperlink ref="D4:F4" location="'Indice Schede'!A1" display="Torna all'indice" xr:uid="{00000000-0004-0000-2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05" t="s">
        <v>80</v>
      </c>
      <c r="E2" s="106"/>
      <c r="F2" s="67" t="s">
        <v>36</v>
      </c>
      <c r="H2" t="s">
        <v>36</v>
      </c>
    </row>
    <row r="3" spans="1:8" ht="45" customHeight="1" thickBot="1" x14ac:dyDescent="0.3">
      <c r="A3" s="112" t="s">
        <v>28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81" customHeight="1" thickBot="1" x14ac:dyDescent="0.3">
      <c r="A47" s="116" t="s">
        <v>260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C00-000000000000}">
      <formula1>$G$56:$G$61</formula1>
    </dataValidation>
    <dataValidation type="list" allowBlank="1" showInputMessage="1" showErrorMessage="1" promptTitle="Impatto" prompt="Selezionare una delle possibili opzioni dal menu a tendina" sqref="B35" xr:uid="{00000000-0002-0000-2C00-000001000000}">
      <formula1>$G$48:$G$54</formula1>
    </dataValidation>
    <dataValidation type="list" allowBlank="1" showInputMessage="1" showErrorMessage="1" promptTitle="Impatto" prompt="Selezionare una delle possibili opzioni dal menu a tendina" sqref="B32" xr:uid="{00000000-0002-0000-2C00-000002000000}">
      <formula1>$G$27:$G$29</formula1>
    </dataValidation>
    <dataValidation type="list" allowBlank="1" showInputMessage="1" showErrorMessage="1" promptTitle="Impatto" prompt="Selezionare una delle possibili opzioni dal menu a tendina" sqref="B29" xr:uid="{00000000-0002-0000-2C00-000003000000}">
      <formula1>$G$38:$G$43</formula1>
    </dataValidation>
    <dataValidation type="list" allowBlank="1" showInputMessage="1" showErrorMessage="1" promptTitle="Seleziona" prompt="Selezionare una delle possibili opzioni dal menu a tendina" sqref="F2" xr:uid="{00000000-0002-0000-2C00-000004000000}">
      <formula1>$H$2:$H$3</formula1>
    </dataValidation>
    <dataValidation type="list" allowBlank="1" showInputMessage="1" showErrorMessage="1" promptTitle="Criterio" prompt="Selezionare una delle possibili opzioni dal menu a tendina" sqref="B22" xr:uid="{00000000-0002-0000-2C00-000005000000}">
      <formula1>$G$31:$G$36</formula1>
    </dataValidation>
    <dataValidation type="list" allowBlank="1" showInputMessage="1" showErrorMessage="1" promptTitle="Criterio" prompt="Selezionare una delle possibili opzioni dal menu a tendina" sqref="B19" xr:uid="{00000000-0002-0000-2C00-000006000000}">
      <formula1>$G$27:$G$29</formula1>
    </dataValidation>
    <dataValidation type="list" allowBlank="1" showInputMessage="1" showErrorMessage="1" promptTitle="Criterio" prompt="Selezionare una delle possibili opzioni dal menu a tendina" sqref="B16" xr:uid="{00000000-0002-0000-2C00-000007000000}">
      <formula1>$G$22:$G$25</formula1>
    </dataValidation>
    <dataValidation type="list" allowBlank="1" showInputMessage="1" showErrorMessage="1" promptTitle="Criterio" prompt="Selezionare una delle possibili opzioni dal menu a tendina" sqref="B7" xr:uid="{00000000-0002-0000-2C00-000008000000}">
      <formula1>$G$5:$G$10</formula1>
    </dataValidation>
    <dataValidation type="list" allowBlank="1" showInputMessage="1" showErrorMessage="1" promptTitle="Criterio" prompt="Selezionare una delle possibili opzioni dal menu a tendina" sqref="B13" xr:uid="{00000000-0002-0000-2C00-000009000000}">
      <formula1>$G$17:$G$20</formula1>
    </dataValidation>
    <dataValidation type="list" allowBlank="1" showInputMessage="1" showErrorMessage="1" promptTitle="Criterio" prompt="Selezionare una delle possibili opzioni dal menu a tendina" sqref="B10" xr:uid="{00000000-0002-0000-2C00-00000A000000}">
      <formula1>$G$13:$G$15</formula1>
    </dataValidation>
  </dataValidations>
  <hyperlinks>
    <hyperlink ref="D4:F4" location="'Indice Schede'!A1" display="Torna all'indice" xr:uid="{00000000-0004-0000-2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68"/>
  <sheetViews>
    <sheetView topLeftCell="A43" zoomScaleNormal="100" zoomScaleSheetLayoutView="100" workbookViewId="0">
      <selection activeCell="B50" sqref="B5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Schede'!B54,"non utilizzata")</f>
        <v>non utilizzata</v>
      </c>
      <c r="D2" s="105" t="s">
        <v>80</v>
      </c>
      <c r="E2" s="106"/>
      <c r="F2" s="67" t="s">
        <v>37</v>
      </c>
      <c r="H2" t="s">
        <v>36</v>
      </c>
    </row>
    <row r="3" spans="1:8" ht="45" customHeight="1" thickBot="1" x14ac:dyDescent="0.3">
      <c r="A3" s="112" t="s">
        <v>29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53.25" customHeight="1" thickBot="1" x14ac:dyDescent="0.3">
      <c r="A47" s="116" t="s">
        <v>261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D00-000000000000}">
      <formula1>$G$13:$G$15</formula1>
    </dataValidation>
    <dataValidation type="list" allowBlank="1" showInputMessage="1" showErrorMessage="1" promptTitle="Criterio" prompt="Selezionare una delle possibili opzioni dal menu a tendina" sqref="B13" xr:uid="{00000000-0002-0000-2D00-000001000000}">
      <formula1>$G$17:$G$20</formula1>
    </dataValidation>
    <dataValidation type="list" allowBlank="1" showInputMessage="1" showErrorMessage="1" promptTitle="Criterio" prompt="Selezionare una delle possibili opzioni dal menu a tendina" sqref="B7" xr:uid="{00000000-0002-0000-2D00-000002000000}">
      <formula1>$G$5:$G$10</formula1>
    </dataValidation>
    <dataValidation type="list" allowBlank="1" showInputMessage="1" showErrorMessage="1" promptTitle="Criterio" prompt="Selezionare una delle possibili opzioni dal menu a tendina" sqref="B16" xr:uid="{00000000-0002-0000-2D00-000003000000}">
      <formula1>$G$22:$G$25</formula1>
    </dataValidation>
    <dataValidation type="list" allowBlank="1" showInputMessage="1" showErrorMessage="1" promptTitle="Criterio" prompt="Selezionare una delle possibili opzioni dal menu a tendina" sqref="B19" xr:uid="{00000000-0002-0000-2D00-000004000000}">
      <formula1>$G$27:$G$29</formula1>
    </dataValidation>
    <dataValidation type="list" allowBlank="1" showInputMessage="1" showErrorMessage="1" promptTitle="Criterio" prompt="Selezionare una delle possibili opzioni dal menu a tendina" sqref="B22" xr:uid="{00000000-0002-0000-2D00-000005000000}">
      <formula1>$G$31:$G$36</formula1>
    </dataValidation>
    <dataValidation type="list" allowBlank="1" showInputMessage="1" showErrorMessage="1" promptTitle="Seleziona" prompt="Selezionare una delle possibili opzioni dal menu a tendina" sqref="F2" xr:uid="{00000000-0002-0000-2D00-000006000000}">
      <formula1>$H$2:$H$3</formula1>
    </dataValidation>
    <dataValidation type="list" allowBlank="1" showInputMessage="1" showErrorMessage="1" promptTitle="Impatto" prompt="Selezionare una delle possibili opzioni dal menu a tendina" sqref="B29" xr:uid="{00000000-0002-0000-2D00-000007000000}">
      <formula1>$G$38:$G$43</formula1>
    </dataValidation>
    <dataValidation type="list" allowBlank="1" showInputMessage="1" showErrorMessage="1" promptTitle="Impatto" prompt="Selezionare una delle possibili opzioni dal menu a tendina" sqref="B32" xr:uid="{00000000-0002-0000-2D00-000008000000}">
      <formula1>$G$27:$G$29</formula1>
    </dataValidation>
    <dataValidation type="list" allowBlank="1" showInputMessage="1" showErrorMessage="1" promptTitle="Impatto" prompt="Selezionare una delle possibili opzioni dal menu a tendina" sqref="B35" xr:uid="{00000000-0002-0000-2D00-000009000000}">
      <formula1>$G$48:$G$54</formula1>
    </dataValidation>
    <dataValidation type="list" allowBlank="1" showInputMessage="1" showErrorMessage="1" promptTitle="Impatto" prompt="Selezionare una delle possibili opzioni dal menu a tendina" sqref="B38" xr:uid="{00000000-0002-0000-2D00-00000A000000}">
      <formula1>$G$56:$G$61</formula1>
    </dataValidation>
  </dataValidations>
  <hyperlinks>
    <hyperlink ref="D4:F4" location="'Indice Schede'!A1" display="Torna all'indice" xr:uid="{00000000-0004-0000-2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68"/>
  <sheetViews>
    <sheetView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05" t="s">
        <v>80</v>
      </c>
      <c r="E2" s="106"/>
      <c r="F2" s="67" t="s">
        <v>36</v>
      </c>
      <c r="H2" t="s">
        <v>36</v>
      </c>
    </row>
    <row r="3" spans="1:8" ht="45" customHeight="1" thickBot="1" x14ac:dyDescent="0.3">
      <c r="A3" s="112" t="s">
        <v>134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v>
      </c>
    </row>
    <row r="45" spans="1:8" ht="30" customHeight="1" thickBot="1" x14ac:dyDescent="0.3">
      <c r="A45" s="34"/>
      <c r="B45" s="35"/>
    </row>
    <row r="46" spans="1:8" ht="30" customHeight="1" thickBot="1" x14ac:dyDescent="0.3">
      <c r="A46" s="110" t="s">
        <v>119</v>
      </c>
      <c r="B46" s="118"/>
    </row>
    <row r="47" spans="1:8" ht="69" customHeight="1" thickBot="1" x14ac:dyDescent="0.3">
      <c r="A47" s="116" t="s">
        <v>233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E00-000000000000}">
      <formula1>$G$56:$G$61</formula1>
    </dataValidation>
    <dataValidation type="list" allowBlank="1" showInputMessage="1" showErrorMessage="1" promptTitle="Impatto" prompt="Selezionare una delle possibili opzioni dal menu a tendina" sqref="B35" xr:uid="{00000000-0002-0000-2E00-000001000000}">
      <formula1>$G$48:$G$54</formula1>
    </dataValidation>
    <dataValidation type="list" allowBlank="1" showInputMessage="1" showErrorMessage="1" promptTitle="Impatto" prompt="Selezionare una delle possibili opzioni dal menu a tendina" sqref="B32" xr:uid="{00000000-0002-0000-2E00-000002000000}">
      <formula1>$G$27:$G$29</formula1>
    </dataValidation>
    <dataValidation type="list" allowBlank="1" showInputMessage="1" showErrorMessage="1" promptTitle="Impatto" prompt="Selezionare una delle possibili opzioni dal menu a tendina" sqref="B29" xr:uid="{00000000-0002-0000-2E00-000003000000}">
      <formula1>$G$38:$G$43</formula1>
    </dataValidation>
    <dataValidation type="list" allowBlank="1" showInputMessage="1" showErrorMessage="1" promptTitle="Seleziona" prompt="Selezionare una delle possibili opzioni dal menu a tendina" sqref="F2" xr:uid="{00000000-0002-0000-2E00-000004000000}">
      <formula1>$H$2:$H$3</formula1>
    </dataValidation>
    <dataValidation type="list" allowBlank="1" showInputMessage="1" showErrorMessage="1" promptTitle="Criterio" prompt="Selezionare una delle possibili opzioni dal menu a tendina" sqref="B22" xr:uid="{00000000-0002-0000-2E00-000005000000}">
      <formula1>$G$31:$G$36</formula1>
    </dataValidation>
    <dataValidation type="list" allowBlank="1" showInputMessage="1" showErrorMessage="1" promptTitle="Criterio" prompt="Selezionare una delle possibili opzioni dal menu a tendina" sqref="B19" xr:uid="{00000000-0002-0000-2E00-000006000000}">
      <formula1>$G$27:$G$29</formula1>
    </dataValidation>
    <dataValidation type="list" allowBlank="1" showInputMessage="1" showErrorMessage="1" promptTitle="Criterio" prompt="Selezionare una delle possibili opzioni dal menu a tendina" sqref="B16" xr:uid="{00000000-0002-0000-2E00-000007000000}">
      <formula1>$G$22:$G$25</formula1>
    </dataValidation>
    <dataValidation type="list" allowBlank="1" showInputMessage="1" showErrorMessage="1" promptTitle="Criterio" prompt="Selezionare una delle possibili opzioni dal menu a tendina" sqref="B7" xr:uid="{00000000-0002-0000-2E00-000008000000}">
      <formula1>$G$5:$G$10</formula1>
    </dataValidation>
    <dataValidation type="list" allowBlank="1" showInputMessage="1" showErrorMessage="1" promptTitle="Criterio" prompt="Selezionare una delle possibili opzioni dal menu a tendina" sqref="B13" xr:uid="{00000000-0002-0000-2E00-000009000000}">
      <formula1>$G$17:$G$20</formula1>
    </dataValidation>
    <dataValidation type="list" allowBlank="1" showInputMessage="1" showErrorMessage="1" promptTitle="Criterio" prompt="Selezionare una delle possibili opzioni dal menu a tendina" sqref="B10" xr:uid="{00000000-0002-0000-2E00-00000A000000}">
      <formula1>$G$13:$G$15</formula1>
    </dataValidation>
  </dataValidations>
  <hyperlinks>
    <hyperlink ref="D4:F4" location="'Indice Schede'!A1" display="Torna all'indice" xr:uid="{00000000-0004-0000-2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68"/>
  <sheetViews>
    <sheetView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05" t="s">
        <v>80</v>
      </c>
      <c r="E2" s="106"/>
      <c r="F2" s="67" t="s">
        <v>36</v>
      </c>
      <c r="H2" t="s">
        <v>36</v>
      </c>
    </row>
    <row r="3" spans="1:8" ht="45" customHeight="1" thickBot="1" x14ac:dyDescent="0.3">
      <c r="A3" s="112" t="s">
        <v>30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2.3333333333333335</v>
      </c>
    </row>
    <row r="45" spans="1:8" ht="30" customHeight="1" thickBot="1" x14ac:dyDescent="0.3">
      <c r="A45" s="34"/>
      <c r="B45" s="35"/>
    </row>
    <row r="46" spans="1:8" ht="30" customHeight="1" thickBot="1" x14ac:dyDescent="0.3">
      <c r="A46" s="110" t="s">
        <v>119</v>
      </c>
      <c r="B46" s="118"/>
    </row>
    <row r="47" spans="1:8" ht="53.25" customHeight="1" thickBot="1" x14ac:dyDescent="0.3">
      <c r="A47" s="116" t="s">
        <v>234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F00-000000000000}">
      <formula1>$G$13:$G$15</formula1>
    </dataValidation>
    <dataValidation type="list" allowBlank="1" showInputMessage="1" showErrorMessage="1" promptTitle="Criterio" prompt="Selezionare una delle possibili opzioni dal menu a tendina" sqref="B13" xr:uid="{00000000-0002-0000-2F00-000001000000}">
      <formula1>$G$17:$G$20</formula1>
    </dataValidation>
    <dataValidation type="list" allowBlank="1" showInputMessage="1" showErrorMessage="1" promptTitle="Criterio" prompt="Selezionare una delle possibili opzioni dal menu a tendina" sqref="B7" xr:uid="{00000000-0002-0000-2F00-000002000000}">
      <formula1>$G$5:$G$10</formula1>
    </dataValidation>
    <dataValidation type="list" allowBlank="1" showInputMessage="1" showErrorMessage="1" promptTitle="Criterio" prompt="Selezionare una delle possibili opzioni dal menu a tendina" sqref="B16" xr:uid="{00000000-0002-0000-2F00-000003000000}">
      <formula1>$G$22:$G$25</formula1>
    </dataValidation>
    <dataValidation type="list" allowBlank="1" showInputMessage="1" showErrorMessage="1" promptTitle="Criterio" prompt="Selezionare una delle possibili opzioni dal menu a tendina" sqref="B19" xr:uid="{00000000-0002-0000-2F00-000004000000}">
      <formula1>$G$27:$G$29</formula1>
    </dataValidation>
    <dataValidation type="list" allowBlank="1" showInputMessage="1" showErrorMessage="1" promptTitle="Criterio" prompt="Selezionare una delle possibili opzioni dal menu a tendina" sqref="B22" xr:uid="{00000000-0002-0000-2F00-000005000000}">
      <formula1>$G$31:$G$36</formula1>
    </dataValidation>
    <dataValidation type="list" allowBlank="1" showInputMessage="1" showErrorMessage="1" promptTitle="Seleziona" prompt="Selezionare una delle possibili opzioni dal menu a tendina" sqref="F2" xr:uid="{00000000-0002-0000-2F00-000006000000}">
      <formula1>$H$2:$H$3</formula1>
    </dataValidation>
    <dataValidation type="list" allowBlank="1" showInputMessage="1" showErrorMessage="1" promptTitle="Impatto" prompt="Selezionare una delle possibili opzioni dal menu a tendina" sqref="B29" xr:uid="{00000000-0002-0000-2F00-000007000000}">
      <formula1>$G$38:$G$43</formula1>
    </dataValidation>
    <dataValidation type="list" allowBlank="1" showInputMessage="1" showErrorMessage="1" promptTitle="Impatto" prompt="Selezionare una delle possibili opzioni dal menu a tendina" sqref="B32" xr:uid="{00000000-0002-0000-2F00-000008000000}">
      <formula1>$G$27:$G$29</formula1>
    </dataValidation>
    <dataValidation type="list" allowBlank="1" showInputMessage="1" showErrorMessage="1" promptTitle="Impatto" prompt="Selezionare una delle possibili opzioni dal menu a tendina" sqref="B35" xr:uid="{00000000-0002-0000-2F00-000009000000}">
      <formula1>$G$48:$G$54</formula1>
    </dataValidation>
    <dataValidation type="list" allowBlank="1" showInputMessage="1" showErrorMessage="1" promptTitle="Impatto" prompt="Selezionare una delle possibili opzioni dal menu a tendina" sqref="B38" xr:uid="{00000000-0002-0000-2F00-00000A000000}">
      <formula1>$G$56:$G$61</formula1>
    </dataValidation>
  </dataValidations>
  <hyperlinks>
    <hyperlink ref="D4:F4" location="'Indice Schede'!A1" display="Torna all'indice" xr:uid="{00000000-0004-0000-2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68"/>
  <sheetViews>
    <sheetView zoomScaleNormal="100" zoomScaleSheetLayoutView="100" workbookViewId="0">
      <selection activeCell="I19" sqref="I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05" t="s">
        <v>80</v>
      </c>
      <c r="E2" s="106"/>
      <c r="F2" s="67" t="s">
        <v>36</v>
      </c>
      <c r="H2" t="s">
        <v>36</v>
      </c>
    </row>
    <row r="3" spans="1:8" ht="45" customHeight="1" thickBot="1" x14ac:dyDescent="0.3">
      <c r="A3" s="112" t="s">
        <v>247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78" customHeight="1" thickBot="1" x14ac:dyDescent="0.3">
      <c r="A47" s="116" t="s">
        <v>235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000-000000000000}">
      <formula1>$G$56:$G$61</formula1>
    </dataValidation>
    <dataValidation type="list" allowBlank="1" showInputMessage="1" showErrorMessage="1" promptTitle="Impatto" prompt="Selezionare una delle possibili opzioni dal menu a tendina" sqref="B35" xr:uid="{00000000-0002-0000-3000-000001000000}">
      <formula1>$G$48:$G$54</formula1>
    </dataValidation>
    <dataValidation type="list" allowBlank="1" showInputMessage="1" showErrorMessage="1" promptTitle="Impatto" prompt="Selezionare una delle possibili opzioni dal menu a tendina" sqref="B32" xr:uid="{00000000-0002-0000-3000-000002000000}">
      <formula1>$G$27:$G$29</formula1>
    </dataValidation>
    <dataValidation type="list" allowBlank="1" showInputMessage="1" showErrorMessage="1" promptTitle="Impatto" prompt="Selezionare una delle possibili opzioni dal menu a tendina" sqref="B29" xr:uid="{00000000-0002-0000-3000-000003000000}">
      <formula1>$G$38:$G$43</formula1>
    </dataValidation>
    <dataValidation type="list" allowBlank="1" showInputMessage="1" showErrorMessage="1" promptTitle="Seleziona" prompt="Selezionare una delle possibili opzioni dal menu a tendina" sqref="F2" xr:uid="{00000000-0002-0000-3000-000004000000}">
      <formula1>$H$2:$H$3</formula1>
    </dataValidation>
    <dataValidation type="list" allowBlank="1" showInputMessage="1" showErrorMessage="1" promptTitle="Criterio" prompt="Selezionare una delle possibili opzioni dal menu a tendina" sqref="B22" xr:uid="{00000000-0002-0000-3000-000005000000}">
      <formula1>$G$31:$G$36</formula1>
    </dataValidation>
    <dataValidation type="list" allowBlank="1" showInputMessage="1" showErrorMessage="1" promptTitle="Criterio" prompt="Selezionare una delle possibili opzioni dal menu a tendina" sqref="B19" xr:uid="{00000000-0002-0000-3000-000006000000}">
      <formula1>$G$27:$G$29</formula1>
    </dataValidation>
    <dataValidation type="list" allowBlank="1" showInputMessage="1" showErrorMessage="1" promptTitle="Criterio" prompt="Selezionare una delle possibili opzioni dal menu a tendina" sqref="B16" xr:uid="{00000000-0002-0000-3000-000007000000}">
      <formula1>$G$22:$G$25</formula1>
    </dataValidation>
    <dataValidation type="list" allowBlank="1" showInputMessage="1" showErrorMessage="1" promptTitle="Criterio" prompt="Selezionare una delle possibili opzioni dal menu a tendina" sqref="B7" xr:uid="{00000000-0002-0000-3000-000008000000}">
      <formula1>$G$5:$G$10</formula1>
    </dataValidation>
    <dataValidation type="list" allowBlank="1" showInputMessage="1" showErrorMessage="1" promptTitle="Criterio" prompt="Selezionare una delle possibili opzioni dal menu a tendina" sqref="B13" xr:uid="{00000000-0002-0000-3000-000009000000}">
      <formula1>$G$17:$G$20</formula1>
    </dataValidation>
    <dataValidation type="list" allowBlank="1" showInputMessage="1" showErrorMessage="1" promptTitle="Criterio" prompt="Selezionare una delle possibili opzioni dal menu a tendina" sqref="B10" xr:uid="{00000000-0002-0000-3000-00000A000000}">
      <formula1>$G$13:$G$15</formula1>
    </dataValidation>
  </dataValidations>
  <hyperlinks>
    <hyperlink ref="D4:F4" location="'Indice Schede'!A1" display="Torna all'indice" xr:uid="{00000000-0004-0000-3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zoomScaleNormal="100" zoomScaleSheetLayoutView="100" workbookViewId="0">
      <selection activeCell="B7" sqref="B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05" t="s">
        <v>80</v>
      </c>
      <c r="E2" s="106"/>
      <c r="F2" s="67" t="s">
        <v>36</v>
      </c>
      <c r="H2" t="s">
        <v>36</v>
      </c>
    </row>
    <row r="3" spans="1:8" ht="45" customHeight="1" thickBot="1" x14ac:dyDescent="0.3">
      <c r="A3" s="112" t="s">
        <v>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10" t="s">
        <v>119</v>
      </c>
      <c r="B46" s="118"/>
    </row>
    <row r="47" spans="1:8" ht="61.5" customHeight="1" thickBot="1" x14ac:dyDescent="0.3">
      <c r="A47" s="116" t="s">
        <v>203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400-000000000000}">
      <formula1>$G$56:$G$61</formula1>
    </dataValidation>
    <dataValidation type="list" allowBlank="1" showInputMessage="1" showErrorMessage="1" promptTitle="Impatto" prompt="Selezionare una delle possibili opzioni dal menu a tendina" sqref="B35" xr:uid="{00000000-0002-0000-0400-000001000000}">
      <formula1>$G$48:$G$54</formula1>
    </dataValidation>
    <dataValidation type="list" allowBlank="1" showInputMessage="1" showErrorMessage="1" promptTitle="Impatto" prompt="Selezionare una delle possibili opzioni dal menu a tendina" sqref="B32" xr:uid="{00000000-0002-0000-0400-000002000000}">
      <formula1>$G$27:$G$29</formula1>
    </dataValidation>
    <dataValidation type="list" allowBlank="1" showInputMessage="1" showErrorMessage="1" promptTitle="Impatto" prompt="Selezionare una delle possibili opzioni dal menu a tendina" sqref="B29" xr:uid="{00000000-0002-0000-0400-000003000000}">
      <formula1>$G$38:$G$43</formula1>
    </dataValidation>
    <dataValidation type="list" allowBlank="1" showInputMessage="1" showErrorMessage="1" promptTitle="Seleziona" prompt="Selezionare una delle possibili opzioni dal menu a tendina" sqref="F2" xr:uid="{00000000-0002-0000-0400-000004000000}">
      <formula1>$H$2:$H$3</formula1>
    </dataValidation>
    <dataValidation type="list" allowBlank="1" showInputMessage="1" showErrorMessage="1" promptTitle="Criterio" prompt="Selezionare una delle possibili opzioni dal menu a tendina" sqref="B22" xr:uid="{00000000-0002-0000-0400-000005000000}">
      <formula1>$G$31:$G$36</formula1>
    </dataValidation>
    <dataValidation type="list" allowBlank="1" showInputMessage="1" showErrorMessage="1" promptTitle="Criterio" prompt="Selezionare una delle possibili opzioni dal menu a tendina" sqref="B19" xr:uid="{00000000-0002-0000-0400-000006000000}">
      <formula1>$G$27:$G$29</formula1>
    </dataValidation>
    <dataValidation type="list" allowBlank="1" showInputMessage="1" showErrorMessage="1" promptTitle="Criterio" prompt="Selezionare una delle possibili opzioni dal menu a tendina" sqref="B16" xr:uid="{00000000-0002-0000-0400-000007000000}">
      <formula1>$G$22:$G$25</formula1>
    </dataValidation>
    <dataValidation type="list" allowBlank="1" showInputMessage="1" showErrorMessage="1" promptTitle="Criterio" prompt="Selezionare una delle possibili opzioni dal menu a tendina" sqref="B7" xr:uid="{00000000-0002-0000-0400-000008000000}">
      <formula1>$G$5:$G$10</formula1>
    </dataValidation>
    <dataValidation type="list" allowBlank="1" showInputMessage="1" showErrorMessage="1" promptTitle="Criterio" prompt="Selezionare una delle possibili opzioni dal menu a tendina" sqref="B13" xr:uid="{00000000-0002-0000-0400-000009000000}">
      <formula1>$G$17:$G$20</formula1>
    </dataValidation>
    <dataValidation type="list" allowBlank="1" showInputMessage="1" showErrorMessage="1" promptTitle="Criterio" prompt="Selezionare una delle possibili opzioni dal menu a tendina" sqref="B10" xr:uid="{00000000-0002-0000-0400-00000A000000}">
      <formula1>$G$13:$G$15</formula1>
    </dataValidation>
  </dataValidations>
  <hyperlinks>
    <hyperlink ref="D4:F4" location="'Indice Schede'!A1" display="Torna all'indice" xr:uid="{00000000-0004-0000-0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68"/>
  <sheetViews>
    <sheetView topLeftCell="A10" zoomScaleNormal="100" zoomScaleSheetLayoutView="100" workbookViewId="0">
      <selection activeCell="E6" sqref="E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Schede'!B58,"non utilizzata")</f>
        <v>47</v>
      </c>
      <c r="D2" s="105" t="s">
        <v>80</v>
      </c>
      <c r="E2" s="106"/>
      <c r="F2" s="67" t="s">
        <v>36</v>
      </c>
      <c r="H2" t="s">
        <v>36</v>
      </c>
    </row>
    <row r="3" spans="1:8" ht="45" customHeight="1" thickBot="1" x14ac:dyDescent="0.3">
      <c r="A3" s="112" t="s">
        <v>31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58</v>
      </c>
      <c r="G13" s="7" t="s">
        <v>77</v>
      </c>
      <c r="H13" t="s">
        <v>76</v>
      </c>
    </row>
    <row r="14" spans="1:8" ht="30" customHeight="1" thickBot="1" x14ac:dyDescent="0.3">
      <c r="A14" s="26" t="s">
        <v>49</v>
      </c>
      <c r="B14" s="22">
        <f>VLOOKUP(B13,G17:H20,2,FALSE)</f>
        <v>5</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2.625</v>
      </c>
    </row>
    <row r="45" spans="1:8" ht="30" customHeight="1" thickBot="1" x14ac:dyDescent="0.3">
      <c r="A45" s="34"/>
      <c r="B45" s="35"/>
    </row>
    <row r="46" spans="1:8" ht="30" customHeight="1" thickBot="1" x14ac:dyDescent="0.3">
      <c r="A46" s="110" t="s">
        <v>119</v>
      </c>
      <c r="B46" s="118"/>
    </row>
    <row r="47" spans="1:8" ht="55.5" customHeight="1" thickBot="1" x14ac:dyDescent="0.3">
      <c r="A47" s="116" t="s">
        <v>236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100-000000000000}">
      <formula1>$G$13:$G$15</formula1>
    </dataValidation>
    <dataValidation type="list" allowBlank="1" showInputMessage="1" showErrorMessage="1" promptTitle="Criterio" prompt="Selezionare una delle possibili opzioni dal menu a tendina" sqref="B13" xr:uid="{00000000-0002-0000-3100-000001000000}">
      <formula1>$G$17:$G$20</formula1>
    </dataValidation>
    <dataValidation type="list" allowBlank="1" showInputMessage="1" showErrorMessage="1" promptTitle="Criterio" prompt="Selezionare una delle possibili opzioni dal menu a tendina" sqref="B7" xr:uid="{00000000-0002-0000-3100-000002000000}">
      <formula1>$G$5:$G$10</formula1>
    </dataValidation>
    <dataValidation type="list" allowBlank="1" showInputMessage="1" showErrorMessage="1" promptTitle="Criterio" prompt="Selezionare una delle possibili opzioni dal menu a tendina" sqref="B16" xr:uid="{00000000-0002-0000-3100-000003000000}">
      <formula1>$G$22:$G$25</formula1>
    </dataValidation>
    <dataValidation type="list" allowBlank="1" showInputMessage="1" showErrorMessage="1" promptTitle="Criterio" prompt="Selezionare una delle possibili opzioni dal menu a tendina" sqref="B19" xr:uid="{00000000-0002-0000-3100-000004000000}">
      <formula1>$G$27:$G$29</formula1>
    </dataValidation>
    <dataValidation type="list" allowBlank="1" showInputMessage="1" showErrorMessage="1" promptTitle="Criterio" prompt="Selezionare una delle possibili opzioni dal menu a tendina" sqref="B22" xr:uid="{00000000-0002-0000-3100-000005000000}">
      <formula1>$G$31:$G$36</formula1>
    </dataValidation>
    <dataValidation type="list" allowBlank="1" showInputMessage="1" showErrorMessage="1" promptTitle="Seleziona" prompt="Selezionare una delle possibili opzioni dal menu a tendina" sqref="F2" xr:uid="{00000000-0002-0000-3100-000006000000}">
      <formula1>$H$2:$H$3</formula1>
    </dataValidation>
    <dataValidation type="list" allowBlank="1" showInputMessage="1" showErrorMessage="1" promptTitle="Impatto" prompt="Selezionare una delle possibili opzioni dal menu a tendina" sqref="B29" xr:uid="{00000000-0002-0000-3100-000007000000}">
      <formula1>$G$38:$G$43</formula1>
    </dataValidation>
    <dataValidation type="list" allowBlank="1" showInputMessage="1" showErrorMessage="1" promptTitle="Impatto" prompt="Selezionare una delle possibili opzioni dal menu a tendina" sqref="B32" xr:uid="{00000000-0002-0000-3100-000008000000}">
      <formula1>$G$27:$G$29</formula1>
    </dataValidation>
    <dataValidation type="list" allowBlank="1" showInputMessage="1" showErrorMessage="1" promptTitle="Impatto" prompt="Selezionare una delle possibili opzioni dal menu a tendina" sqref="B35" xr:uid="{00000000-0002-0000-3100-000009000000}">
      <formula1>$G$48:$G$54</formula1>
    </dataValidation>
    <dataValidation type="list" allowBlank="1" showInputMessage="1" showErrorMessage="1" promptTitle="Impatto" prompt="Selezionare una delle possibili opzioni dal menu a tendina" sqref="B38" xr:uid="{00000000-0002-0000-3100-00000A000000}">
      <formula1>$G$56:$G$61</formula1>
    </dataValidation>
  </dataValidations>
  <hyperlinks>
    <hyperlink ref="D4:F4" location="'Indice Schede'!A1" display="Torna all'indice" xr:uid="{00000000-0004-0000-3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68"/>
  <sheetViews>
    <sheetView topLeftCell="A40"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05" t="s">
        <v>80</v>
      </c>
      <c r="E2" s="106"/>
      <c r="F2" s="67" t="s">
        <v>36</v>
      </c>
      <c r="H2" t="s">
        <v>36</v>
      </c>
    </row>
    <row r="3" spans="1:8" ht="45" customHeight="1" thickBot="1" x14ac:dyDescent="0.3">
      <c r="A3" s="112" t="s">
        <v>32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86.25" customHeight="1" thickBot="1" x14ac:dyDescent="0.3">
      <c r="A47" s="116" t="s">
        <v>237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200-000000000000}">
      <formula1>$G$56:$G$61</formula1>
    </dataValidation>
    <dataValidation type="list" allowBlank="1" showInputMessage="1" showErrorMessage="1" promptTitle="Impatto" prompt="Selezionare una delle possibili opzioni dal menu a tendina" sqref="B35" xr:uid="{00000000-0002-0000-3200-000001000000}">
      <formula1>$G$48:$G$54</formula1>
    </dataValidation>
    <dataValidation type="list" allowBlank="1" showInputMessage="1" showErrorMessage="1" promptTitle="Impatto" prompt="Selezionare una delle possibili opzioni dal menu a tendina" sqref="B32" xr:uid="{00000000-0002-0000-3200-000002000000}">
      <formula1>$G$27:$G$29</formula1>
    </dataValidation>
    <dataValidation type="list" allowBlank="1" showInputMessage="1" showErrorMessage="1" promptTitle="Impatto" prompt="Selezionare una delle possibili opzioni dal menu a tendina" sqref="B29" xr:uid="{00000000-0002-0000-3200-000003000000}">
      <formula1>$G$38:$G$43</formula1>
    </dataValidation>
    <dataValidation type="list" allowBlank="1" showInputMessage="1" showErrorMessage="1" promptTitle="Seleziona" prompt="Selezionare una delle possibili opzioni dal menu a tendina" sqref="F2" xr:uid="{00000000-0002-0000-3200-000004000000}">
      <formula1>$H$2:$H$3</formula1>
    </dataValidation>
    <dataValidation type="list" allowBlank="1" showInputMessage="1" showErrorMessage="1" promptTitle="Criterio" prompt="Selezionare una delle possibili opzioni dal menu a tendina" sqref="B22" xr:uid="{00000000-0002-0000-3200-000005000000}">
      <formula1>$G$31:$G$36</formula1>
    </dataValidation>
    <dataValidation type="list" allowBlank="1" showInputMessage="1" showErrorMessage="1" promptTitle="Criterio" prompt="Selezionare una delle possibili opzioni dal menu a tendina" sqref="B19" xr:uid="{00000000-0002-0000-3200-000006000000}">
      <formula1>$G$27:$G$29</formula1>
    </dataValidation>
    <dataValidation type="list" allowBlank="1" showInputMessage="1" showErrorMessage="1" promptTitle="Criterio" prompt="Selezionare una delle possibili opzioni dal menu a tendina" sqref="B16" xr:uid="{00000000-0002-0000-3200-000007000000}">
      <formula1>$G$22:$G$25</formula1>
    </dataValidation>
    <dataValidation type="list" allowBlank="1" showInputMessage="1" showErrorMessage="1" promptTitle="Criterio" prompt="Selezionare una delle possibili opzioni dal menu a tendina" sqref="B7" xr:uid="{00000000-0002-0000-3200-000008000000}">
      <formula1>$G$5:$G$10</formula1>
    </dataValidation>
    <dataValidation type="list" allowBlank="1" showInputMessage="1" showErrorMessage="1" promptTitle="Criterio" prompt="Selezionare una delle possibili opzioni dal menu a tendina" sqref="B13" xr:uid="{00000000-0002-0000-3200-000009000000}">
      <formula1>$G$17:$G$20</formula1>
    </dataValidation>
    <dataValidation type="list" allowBlank="1" showInputMessage="1" showErrorMessage="1" promptTitle="Criterio" prompt="Selezionare una delle possibili opzioni dal menu a tendina" sqref="B10" xr:uid="{00000000-0002-0000-3200-00000A000000}">
      <formula1>$G$13:$G$15</formula1>
    </dataValidation>
  </dataValidations>
  <hyperlinks>
    <hyperlink ref="D4:F4" location="'Indice Schede'!A1" display="Torna all'indice" xr:uid="{00000000-0004-0000-3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Schede'!B60,"non utilizzata")</f>
        <v>49</v>
      </c>
      <c r="D2" s="105" t="s">
        <v>80</v>
      </c>
      <c r="E2" s="106"/>
      <c r="F2" s="67" t="s">
        <v>36</v>
      </c>
      <c r="H2" t="s">
        <v>36</v>
      </c>
    </row>
    <row r="3" spans="1:8" ht="45" customHeight="1" thickBot="1" x14ac:dyDescent="0.3">
      <c r="A3" s="112" t="s">
        <v>254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10" t="s">
        <v>119</v>
      </c>
      <c r="B46" s="118"/>
    </row>
    <row r="47" spans="1:8" ht="30" customHeight="1" thickBot="1" x14ac:dyDescent="0.3">
      <c r="A47" s="116" t="s">
        <v>255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300-000000000000}">
      <formula1>$G$13:$G$15</formula1>
    </dataValidation>
    <dataValidation type="list" allowBlank="1" showInputMessage="1" showErrorMessage="1" promptTitle="Criterio" prompt="Selezionare una delle possibili opzioni dal menu a tendina" sqref="B13" xr:uid="{00000000-0002-0000-3300-000001000000}">
      <formula1>$G$17:$G$20</formula1>
    </dataValidation>
    <dataValidation type="list" allowBlank="1" showInputMessage="1" showErrorMessage="1" promptTitle="Criterio" prompt="Selezionare una delle possibili opzioni dal menu a tendina" sqref="B7" xr:uid="{00000000-0002-0000-3300-000002000000}">
      <formula1>$G$5:$G$10</formula1>
    </dataValidation>
    <dataValidation type="list" allowBlank="1" showInputMessage="1" showErrorMessage="1" promptTitle="Criterio" prompt="Selezionare una delle possibili opzioni dal menu a tendina" sqref="B16" xr:uid="{00000000-0002-0000-3300-000003000000}">
      <formula1>$G$22:$G$25</formula1>
    </dataValidation>
    <dataValidation type="list" allowBlank="1" showInputMessage="1" showErrorMessage="1" promptTitle="Criterio" prompt="Selezionare una delle possibili opzioni dal menu a tendina" sqref="B19" xr:uid="{00000000-0002-0000-3300-000004000000}">
      <formula1>$G$27:$G$29</formula1>
    </dataValidation>
    <dataValidation type="list" allowBlank="1" showInputMessage="1" showErrorMessage="1" promptTitle="Criterio" prompt="Selezionare una delle possibili opzioni dal menu a tendina" sqref="B22" xr:uid="{00000000-0002-0000-3300-000005000000}">
      <formula1>$G$31:$G$36</formula1>
    </dataValidation>
    <dataValidation type="list" allowBlank="1" showInputMessage="1" showErrorMessage="1" promptTitle="Seleziona" prompt="Selezionare una delle possibili opzioni dal menu a tendina" sqref="F2" xr:uid="{00000000-0002-0000-3300-000006000000}">
      <formula1>$H$2:$H$3</formula1>
    </dataValidation>
    <dataValidation type="list" allowBlank="1" showInputMessage="1" showErrorMessage="1" promptTitle="Impatto" prompt="Selezionare una delle possibili opzioni dal menu a tendina" sqref="B29" xr:uid="{00000000-0002-0000-3300-000007000000}">
      <formula1>$G$38:$G$43</formula1>
    </dataValidation>
    <dataValidation type="list" allowBlank="1" showInputMessage="1" showErrorMessage="1" promptTitle="Impatto" prompt="Selezionare una delle possibili opzioni dal menu a tendina" sqref="B32" xr:uid="{00000000-0002-0000-3300-000008000000}">
      <formula1>$G$27:$G$29</formula1>
    </dataValidation>
    <dataValidation type="list" allowBlank="1" showInputMessage="1" showErrorMessage="1" promptTitle="Impatto" prompt="Selezionare una delle possibili opzioni dal menu a tendina" sqref="B35" xr:uid="{00000000-0002-0000-3300-000009000000}">
      <formula1>$G$48:$G$54</formula1>
    </dataValidation>
    <dataValidation type="list" allowBlank="1" showInputMessage="1" showErrorMessage="1" promptTitle="Impatto" prompt="Selezionare una delle possibili opzioni dal menu a tendina" sqref="B38" xr:uid="{00000000-0002-0000-3300-00000A000000}">
      <formula1>$G$56:$G$61</formula1>
    </dataValidation>
  </dataValidations>
  <hyperlinks>
    <hyperlink ref="D4:F4" location="'Indice Schede'!A1" display="Torna all'indice" xr:uid="{00000000-0004-0000-3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400-000000000000}">
      <formula1>$G$56:$G$61</formula1>
    </dataValidation>
    <dataValidation type="list" allowBlank="1" showInputMessage="1" showErrorMessage="1" promptTitle="Impatto" prompt="Selezionare una delle possibili opzioni dal menu a tendina" sqref="B35" xr:uid="{00000000-0002-0000-3400-000001000000}">
      <formula1>$G$48:$G$54</formula1>
    </dataValidation>
    <dataValidation type="list" allowBlank="1" showInputMessage="1" showErrorMessage="1" promptTitle="Impatto" prompt="Selezionare una delle possibili opzioni dal menu a tendina" sqref="B32" xr:uid="{00000000-0002-0000-3400-000002000000}">
      <formula1>$G$27:$G$29</formula1>
    </dataValidation>
    <dataValidation type="list" allowBlank="1" showInputMessage="1" showErrorMessage="1" promptTitle="Impatto" prompt="Selezionare una delle possibili opzioni dal menu a tendina" sqref="B29" xr:uid="{00000000-0002-0000-3400-000003000000}">
      <formula1>$G$38:$G$43</formula1>
    </dataValidation>
    <dataValidation type="list" allowBlank="1" showInputMessage="1" showErrorMessage="1" promptTitle="Seleziona" prompt="Selezionare una delle possibili opzioni dal menu a tendina" sqref="F2" xr:uid="{00000000-0002-0000-3400-000004000000}">
      <formula1>$H$2:$H$3</formula1>
    </dataValidation>
    <dataValidation type="list" allowBlank="1" showInputMessage="1" showErrorMessage="1" promptTitle="Criterio" prompt="Selezionare una delle possibili opzioni dal menu a tendina" sqref="B22" xr:uid="{00000000-0002-0000-3400-000005000000}">
      <formula1>$G$31:$G$36</formula1>
    </dataValidation>
    <dataValidation type="list" allowBlank="1" showInputMessage="1" showErrorMessage="1" promptTitle="Criterio" prompt="Selezionare una delle possibili opzioni dal menu a tendina" sqref="B19" xr:uid="{00000000-0002-0000-3400-000006000000}">
      <formula1>$G$27:$G$29</formula1>
    </dataValidation>
    <dataValidation type="list" allowBlank="1" showInputMessage="1" showErrorMessage="1" promptTitle="Criterio" prompt="Selezionare una delle possibili opzioni dal menu a tendina" sqref="B16" xr:uid="{00000000-0002-0000-3400-000007000000}">
      <formula1>$G$22:$G$25</formula1>
    </dataValidation>
    <dataValidation type="list" allowBlank="1" showInputMessage="1" showErrorMessage="1" promptTitle="Criterio" prompt="Selezionare una delle possibili opzioni dal menu a tendina" sqref="B7" xr:uid="{00000000-0002-0000-3400-000008000000}">
      <formula1>$G$5:$G$10</formula1>
    </dataValidation>
    <dataValidation type="list" allowBlank="1" showInputMessage="1" showErrorMessage="1" promptTitle="Criterio" prompt="Selezionare una delle possibili opzioni dal menu a tendina" sqref="B13" xr:uid="{00000000-0002-0000-3400-000009000000}">
      <formula1>$G$17:$G$20</formula1>
    </dataValidation>
    <dataValidation type="list" allowBlank="1" showInputMessage="1" showErrorMessage="1" promptTitle="Criterio" prompt="Selezionare una delle possibili opzioni dal menu a tendina" sqref="B10" xr:uid="{00000000-0002-0000-3400-00000A000000}">
      <formula1>$G$13:$G$15</formula1>
    </dataValidation>
  </dataValidations>
  <hyperlinks>
    <hyperlink ref="D4:F4" location="'Indice Schede'!A1" display="Torna all'indice" xr:uid="{00000000-0004-0000-3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500-000000000000}">
      <formula1>$G$13:$G$15</formula1>
    </dataValidation>
    <dataValidation type="list" allowBlank="1" showInputMessage="1" showErrorMessage="1" promptTitle="Criterio" prompt="Selezionare una delle possibili opzioni dal menu a tendina" sqref="B13" xr:uid="{00000000-0002-0000-3500-000001000000}">
      <formula1>$G$17:$G$20</formula1>
    </dataValidation>
    <dataValidation type="list" allowBlank="1" showInputMessage="1" showErrorMessage="1" promptTitle="Criterio" prompt="Selezionare una delle possibili opzioni dal menu a tendina" sqref="B7" xr:uid="{00000000-0002-0000-3500-000002000000}">
      <formula1>$G$5:$G$10</formula1>
    </dataValidation>
    <dataValidation type="list" allowBlank="1" showInputMessage="1" showErrorMessage="1" promptTitle="Criterio" prompt="Selezionare una delle possibili opzioni dal menu a tendina" sqref="B16" xr:uid="{00000000-0002-0000-3500-000003000000}">
      <formula1>$G$22:$G$25</formula1>
    </dataValidation>
    <dataValidation type="list" allowBlank="1" showInputMessage="1" showErrorMessage="1" promptTitle="Criterio" prompt="Selezionare una delle possibili opzioni dal menu a tendina" sqref="B19" xr:uid="{00000000-0002-0000-3500-000004000000}">
      <formula1>$G$27:$G$29</formula1>
    </dataValidation>
    <dataValidation type="list" allowBlank="1" showInputMessage="1" showErrorMessage="1" promptTitle="Criterio" prompt="Selezionare una delle possibili opzioni dal menu a tendina" sqref="B22" xr:uid="{00000000-0002-0000-3500-000005000000}">
      <formula1>$G$31:$G$36</formula1>
    </dataValidation>
    <dataValidation type="list" allowBlank="1" showInputMessage="1" showErrorMessage="1" promptTitle="Seleziona" prompt="Selezionare una delle possibili opzioni dal menu a tendina" sqref="F2" xr:uid="{00000000-0002-0000-3500-000006000000}">
      <formula1>$H$2:$H$3</formula1>
    </dataValidation>
    <dataValidation type="list" allowBlank="1" showInputMessage="1" showErrorMessage="1" promptTitle="Impatto" prompt="Selezionare una delle possibili opzioni dal menu a tendina" sqref="B29" xr:uid="{00000000-0002-0000-3500-000007000000}">
      <formula1>$G$38:$G$43</formula1>
    </dataValidation>
    <dataValidation type="list" allowBlank="1" showInputMessage="1" showErrorMessage="1" promptTitle="Impatto" prompt="Selezionare una delle possibili opzioni dal menu a tendina" sqref="B32" xr:uid="{00000000-0002-0000-3500-000008000000}">
      <formula1>$G$27:$G$29</formula1>
    </dataValidation>
    <dataValidation type="list" allowBlank="1" showInputMessage="1" showErrorMessage="1" promptTitle="Impatto" prompt="Selezionare una delle possibili opzioni dal menu a tendina" sqref="B35" xr:uid="{00000000-0002-0000-3500-000009000000}">
      <formula1>$G$48:$G$54</formula1>
    </dataValidation>
    <dataValidation type="list" allowBlank="1" showInputMessage="1" showErrorMessage="1" promptTitle="Impatto" prompt="Selezionare una delle possibili opzioni dal menu a tendina" sqref="B38" xr:uid="{00000000-0002-0000-3500-00000A000000}">
      <formula1>$G$56:$G$61</formula1>
    </dataValidation>
  </dataValidations>
  <hyperlinks>
    <hyperlink ref="D4:F4" location="'Indice Schede'!A1" display="Torna all'indice" xr:uid="{00000000-0004-0000-3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600-000000000000}">
      <formula1>$G$56:$G$61</formula1>
    </dataValidation>
    <dataValidation type="list" allowBlank="1" showInputMessage="1" showErrorMessage="1" promptTitle="Impatto" prompt="Selezionare una delle possibili opzioni dal menu a tendina" sqref="B35" xr:uid="{00000000-0002-0000-3600-000001000000}">
      <formula1>$G$48:$G$54</formula1>
    </dataValidation>
    <dataValidation type="list" allowBlank="1" showInputMessage="1" showErrorMessage="1" promptTitle="Impatto" prompt="Selezionare una delle possibili opzioni dal menu a tendina" sqref="B32" xr:uid="{00000000-0002-0000-3600-000002000000}">
      <formula1>$G$27:$G$29</formula1>
    </dataValidation>
    <dataValidation type="list" allowBlank="1" showInputMessage="1" showErrorMessage="1" promptTitle="Impatto" prompt="Selezionare una delle possibili opzioni dal menu a tendina" sqref="B29" xr:uid="{00000000-0002-0000-3600-000003000000}">
      <formula1>$G$38:$G$43</formula1>
    </dataValidation>
    <dataValidation type="list" allowBlank="1" showInputMessage="1" showErrorMessage="1" promptTitle="Seleziona" prompt="Selezionare una delle possibili opzioni dal menu a tendina" sqref="F2" xr:uid="{00000000-0002-0000-3600-000004000000}">
      <formula1>$H$2:$H$3</formula1>
    </dataValidation>
    <dataValidation type="list" allowBlank="1" showInputMessage="1" showErrorMessage="1" promptTitle="Criterio" prompt="Selezionare una delle possibili opzioni dal menu a tendina" sqref="B22" xr:uid="{00000000-0002-0000-3600-000005000000}">
      <formula1>$G$31:$G$36</formula1>
    </dataValidation>
    <dataValidation type="list" allowBlank="1" showInputMessage="1" showErrorMessage="1" promptTitle="Criterio" prompt="Selezionare una delle possibili opzioni dal menu a tendina" sqref="B19" xr:uid="{00000000-0002-0000-3600-000006000000}">
      <formula1>$G$27:$G$29</formula1>
    </dataValidation>
    <dataValidation type="list" allowBlank="1" showInputMessage="1" showErrorMessage="1" promptTitle="Criterio" prompt="Selezionare una delle possibili opzioni dal menu a tendina" sqref="B16" xr:uid="{00000000-0002-0000-3600-000007000000}">
      <formula1>$G$22:$G$25</formula1>
    </dataValidation>
    <dataValidation type="list" allowBlank="1" showInputMessage="1" showErrorMessage="1" promptTitle="Criterio" prompt="Selezionare una delle possibili opzioni dal menu a tendina" sqref="B7" xr:uid="{00000000-0002-0000-3600-000008000000}">
      <formula1>$G$5:$G$10</formula1>
    </dataValidation>
    <dataValidation type="list" allowBlank="1" showInputMessage="1" showErrorMessage="1" promptTitle="Criterio" prompt="Selezionare una delle possibili opzioni dal menu a tendina" sqref="B13" xr:uid="{00000000-0002-0000-3600-000009000000}">
      <formula1>$G$17:$G$20</formula1>
    </dataValidation>
    <dataValidation type="list" allowBlank="1" showInputMessage="1" showErrorMessage="1" promptTitle="Criterio" prompt="Selezionare una delle possibili opzioni dal menu a tendina" sqref="B10" xr:uid="{00000000-0002-0000-3600-00000A000000}">
      <formula1>$G$13:$G$15</formula1>
    </dataValidation>
  </dataValidations>
  <hyperlinks>
    <hyperlink ref="D4:F4" location="'Indice Schede'!A1" display="Torna all'indice" xr:uid="{00000000-0004-0000-3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700-000000000000}">
      <formula1>$G$13:$G$15</formula1>
    </dataValidation>
    <dataValidation type="list" allowBlank="1" showInputMessage="1" showErrorMessage="1" promptTitle="Criterio" prompt="Selezionare una delle possibili opzioni dal menu a tendina" sqref="B13" xr:uid="{00000000-0002-0000-3700-000001000000}">
      <formula1>$G$17:$G$20</formula1>
    </dataValidation>
    <dataValidation type="list" allowBlank="1" showInputMessage="1" showErrorMessage="1" promptTitle="Criterio" prompt="Selezionare una delle possibili opzioni dal menu a tendina" sqref="B7" xr:uid="{00000000-0002-0000-3700-000002000000}">
      <formula1>$G$5:$G$10</formula1>
    </dataValidation>
    <dataValidation type="list" allowBlank="1" showInputMessage="1" showErrorMessage="1" promptTitle="Criterio" prompt="Selezionare una delle possibili opzioni dal menu a tendina" sqref="B16" xr:uid="{00000000-0002-0000-3700-000003000000}">
      <formula1>$G$22:$G$25</formula1>
    </dataValidation>
    <dataValidation type="list" allowBlank="1" showInputMessage="1" showErrorMessage="1" promptTitle="Criterio" prompt="Selezionare una delle possibili opzioni dal menu a tendina" sqref="B19" xr:uid="{00000000-0002-0000-3700-000004000000}">
      <formula1>$G$27:$G$29</formula1>
    </dataValidation>
    <dataValidation type="list" allowBlank="1" showInputMessage="1" showErrorMessage="1" promptTitle="Criterio" prompt="Selezionare una delle possibili opzioni dal menu a tendina" sqref="B22" xr:uid="{00000000-0002-0000-3700-000005000000}">
      <formula1>$G$31:$G$36</formula1>
    </dataValidation>
    <dataValidation type="list" allowBlank="1" showInputMessage="1" showErrorMessage="1" promptTitle="Seleziona" prompt="Selezionare una delle possibili opzioni dal menu a tendina" sqref="F2" xr:uid="{00000000-0002-0000-3700-000006000000}">
      <formula1>$H$2:$H$3</formula1>
    </dataValidation>
    <dataValidation type="list" allowBlank="1" showInputMessage="1" showErrorMessage="1" promptTitle="Impatto" prompt="Selezionare una delle possibili opzioni dal menu a tendina" sqref="B29" xr:uid="{00000000-0002-0000-3700-000007000000}">
      <formula1>$G$38:$G$43</formula1>
    </dataValidation>
    <dataValidation type="list" allowBlank="1" showInputMessage="1" showErrorMessage="1" promptTitle="Impatto" prompt="Selezionare una delle possibili opzioni dal menu a tendina" sqref="B32" xr:uid="{00000000-0002-0000-3700-000008000000}">
      <formula1>$G$27:$G$29</formula1>
    </dataValidation>
    <dataValidation type="list" allowBlank="1" showInputMessage="1" showErrorMessage="1" promptTitle="Impatto" prompt="Selezionare una delle possibili opzioni dal menu a tendina" sqref="B35" xr:uid="{00000000-0002-0000-3700-000009000000}">
      <formula1>$G$48:$G$54</formula1>
    </dataValidation>
    <dataValidation type="list" allowBlank="1" showInputMessage="1" showErrorMessage="1" promptTitle="Impatto" prompt="Selezionare una delle possibili opzioni dal menu a tendina" sqref="B38" xr:uid="{00000000-0002-0000-3700-00000A000000}">
      <formula1>$G$56:$G$61</formula1>
    </dataValidation>
  </dataValidations>
  <hyperlinks>
    <hyperlink ref="D4:F4" location="'Indice Schede'!A1" display="Torna all'indice" xr:uid="{00000000-0004-0000-3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05" t="s">
        <v>80</v>
      </c>
      <c r="E2" s="106"/>
      <c r="F2" s="67" t="s">
        <v>36</v>
      </c>
      <c r="H2" t="s">
        <v>36</v>
      </c>
    </row>
    <row r="3" spans="1:8" ht="45" customHeight="1" thickBot="1" x14ac:dyDescent="0.3">
      <c r="A3" s="112" t="s">
        <v>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10" t="s">
        <v>119</v>
      </c>
      <c r="B46" s="118"/>
    </row>
    <row r="47" spans="1:8" ht="81.75" customHeight="1" thickBot="1" x14ac:dyDescent="0.3">
      <c r="A47" s="116" t="s">
        <v>257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topLeftCell="A25"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05" t="s">
        <v>80</v>
      </c>
      <c r="E2" s="106"/>
      <c r="F2" s="67" t="s">
        <v>36</v>
      </c>
      <c r="H2" t="s">
        <v>36</v>
      </c>
    </row>
    <row r="3" spans="1:8" ht="45" customHeight="1" thickBot="1" x14ac:dyDescent="0.3">
      <c r="A3" s="112" t="s">
        <v>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s="5" customFormat="1" ht="78.75" customHeight="1" thickBot="1" x14ac:dyDescent="0.3">
      <c r="A47" s="116" t="s">
        <v>204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05" t="s">
        <v>80</v>
      </c>
      <c r="E2" s="106"/>
      <c r="F2" s="67" t="s">
        <v>36</v>
      </c>
      <c r="H2" t="s">
        <v>36</v>
      </c>
    </row>
    <row r="3" spans="1:8" ht="45" customHeight="1" thickBot="1" x14ac:dyDescent="0.3">
      <c r="A3" s="112" t="s">
        <v>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10" t="s">
        <v>119</v>
      </c>
      <c r="B46" s="118"/>
    </row>
    <row r="47" spans="1:8" ht="80.25" customHeight="1" thickBot="1" x14ac:dyDescent="0.3">
      <c r="A47" s="116" t="s">
        <v>258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700-000000000000}">
      <formula1>$G$13:$G$15</formula1>
    </dataValidation>
    <dataValidation type="list" allowBlank="1" showInputMessage="1" showErrorMessage="1" promptTitle="Criterio" prompt="Selezionare una delle possibili opzioni dal menu a tendina" sqref="B13" xr:uid="{00000000-0002-0000-0700-000001000000}">
      <formula1>$G$17:$G$20</formula1>
    </dataValidation>
    <dataValidation type="list" allowBlank="1" showInputMessage="1" showErrorMessage="1" promptTitle="Criterio" prompt="Selezionare una delle possibili opzioni dal menu a tendina" sqref="B7" xr:uid="{00000000-0002-0000-0700-000002000000}">
      <formula1>$G$5:$G$10</formula1>
    </dataValidation>
    <dataValidation type="list" allowBlank="1" showInputMessage="1" showErrorMessage="1" promptTitle="Criterio" prompt="Selezionare una delle possibili opzioni dal menu a tendina" sqref="B16" xr:uid="{00000000-0002-0000-0700-000003000000}">
      <formula1>$G$22:$G$25</formula1>
    </dataValidation>
    <dataValidation type="list" allowBlank="1" showInputMessage="1" showErrorMessage="1" promptTitle="Criterio" prompt="Selezionare una delle possibili opzioni dal menu a tendina" sqref="B19" xr:uid="{00000000-0002-0000-0700-000004000000}">
      <formula1>$G$27:$G$29</formula1>
    </dataValidation>
    <dataValidation type="list" allowBlank="1" showInputMessage="1" showErrorMessage="1" promptTitle="Criterio" prompt="Selezionare una delle possibili opzioni dal menu a tendina" sqref="B22" xr:uid="{00000000-0002-0000-0700-000005000000}">
      <formula1>$G$31:$G$36</formula1>
    </dataValidation>
    <dataValidation type="list" allowBlank="1" showInputMessage="1" showErrorMessage="1" promptTitle="Seleziona" prompt="Selezionare una delle possibili opzioni dal menu a tendina" sqref="F2" xr:uid="{00000000-0002-0000-0700-000006000000}">
      <formula1>$H$2:$H$3</formula1>
    </dataValidation>
    <dataValidation type="list" allowBlank="1" showInputMessage="1" showErrorMessage="1" promptTitle="Impatto" prompt="Selezionare una delle possibili opzioni dal menu a tendina" sqref="B29" xr:uid="{00000000-0002-0000-0700-000007000000}">
      <formula1>$G$38:$G$43</formula1>
    </dataValidation>
    <dataValidation type="list" allowBlank="1" showInputMessage="1" showErrorMessage="1" promptTitle="Impatto" prompt="Selezionare una delle possibili opzioni dal menu a tendina" sqref="B32" xr:uid="{00000000-0002-0000-0700-000008000000}">
      <formula1>$G$27:$G$29</formula1>
    </dataValidation>
    <dataValidation type="list" allowBlank="1" showInputMessage="1" showErrorMessage="1" promptTitle="Impatto" prompt="Selezionare una delle possibili opzioni dal menu a tendina" sqref="B35" xr:uid="{00000000-0002-0000-0700-000009000000}">
      <formula1>$G$48:$G$54</formula1>
    </dataValidation>
    <dataValidation type="list" allowBlank="1" showInputMessage="1" showErrorMessage="1" promptTitle="Impatto" prompt="Selezionare una delle possibili opzioni dal menu a tendina" sqref="B38" xr:uid="{00000000-0002-0000-0700-00000A000000}">
      <formula1>$G$56:$G$61</formula1>
    </dataValidation>
  </dataValidations>
  <hyperlinks>
    <hyperlink ref="D4:F4" location="'Indice Schede'!A1" display="Torna all'indice" xr:uid="{00000000-0004-0000-0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zoomScaleNormal="100" zoomScaleSheetLayoutView="100" workbookViewId="0">
      <selection activeCell="F12" sqref="F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05" t="s">
        <v>80</v>
      </c>
      <c r="E2" s="106"/>
      <c r="F2" s="67" t="s">
        <v>36</v>
      </c>
      <c r="H2" t="s">
        <v>36</v>
      </c>
    </row>
    <row r="3" spans="1:8" ht="45" customHeight="1" thickBot="1" x14ac:dyDescent="0.3">
      <c r="A3" s="112" t="s">
        <v>120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10" t="s">
        <v>119</v>
      </c>
      <c r="B46" s="118"/>
    </row>
    <row r="47" spans="1:8" ht="55.5" customHeight="1" thickBot="1" x14ac:dyDescent="0.3">
      <c r="A47" s="116" t="s">
        <v>205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800-000000000000}">
      <formula1>$G$56:$G$61</formula1>
    </dataValidation>
    <dataValidation type="list" allowBlank="1" showInputMessage="1" showErrorMessage="1" promptTitle="Impatto" prompt="Selezionare una delle possibili opzioni dal menu a tendina" sqref="B35" xr:uid="{00000000-0002-0000-0800-000001000000}">
      <formula1>$G$48:$G$54</formula1>
    </dataValidation>
    <dataValidation type="list" allowBlank="1" showInputMessage="1" showErrorMessage="1" promptTitle="Impatto" prompt="Selezionare una delle possibili opzioni dal menu a tendina" sqref="B32" xr:uid="{00000000-0002-0000-0800-000002000000}">
      <formula1>$G$27:$G$29</formula1>
    </dataValidation>
    <dataValidation type="list" allowBlank="1" showInputMessage="1" showErrorMessage="1" promptTitle="Impatto" prompt="Selezionare una delle possibili opzioni dal menu a tendina" sqref="B29" xr:uid="{00000000-0002-0000-0800-000003000000}">
      <formula1>$G$38:$G$43</formula1>
    </dataValidation>
    <dataValidation type="list" allowBlank="1" showInputMessage="1" showErrorMessage="1" promptTitle="Seleziona" prompt="Selezionare una delle possibili opzioni dal menu a tendina" sqref="F2" xr:uid="{00000000-0002-0000-0800-000004000000}">
      <formula1>$H$2:$H$3</formula1>
    </dataValidation>
    <dataValidation type="list" allowBlank="1" showInputMessage="1" showErrorMessage="1" promptTitle="Criterio" prompt="Selezionare una delle possibili opzioni dal menu a tendina" sqref="B22" xr:uid="{00000000-0002-0000-0800-000005000000}">
      <formula1>$G$31:$G$36</formula1>
    </dataValidation>
    <dataValidation type="list" allowBlank="1" showInputMessage="1" showErrorMessage="1" promptTitle="Criterio" prompt="Selezionare una delle possibili opzioni dal menu a tendina" sqref="B19" xr:uid="{00000000-0002-0000-0800-000006000000}">
      <formula1>$G$27:$G$29</formula1>
    </dataValidation>
    <dataValidation type="list" allowBlank="1" showInputMessage="1" showErrorMessage="1" promptTitle="Criterio" prompt="Selezionare una delle possibili opzioni dal menu a tendina" sqref="B16" xr:uid="{00000000-0002-0000-0800-000007000000}">
      <formula1>$G$22:$G$25</formula1>
    </dataValidation>
    <dataValidation type="list" allowBlank="1" showInputMessage="1" showErrorMessage="1" promptTitle="Criterio" prompt="Selezionare una delle possibili opzioni dal menu a tendina" sqref="B7" xr:uid="{00000000-0002-0000-0800-000008000000}">
      <formula1>$G$5:$G$10</formula1>
    </dataValidation>
    <dataValidation type="list" allowBlank="1" showInputMessage="1" showErrorMessage="1" promptTitle="Criterio" prompt="Selezionare una delle possibili opzioni dal menu a tendina" sqref="B13" xr:uid="{00000000-0002-0000-0800-000009000000}">
      <formula1>$G$17:$G$20</formula1>
    </dataValidation>
    <dataValidation type="list" allowBlank="1" showInputMessage="1" showErrorMessage="1" promptTitle="Criterio" prompt="Selezionare una delle possibili opzioni dal menu a tendina" sqref="B10" xr:uid="{00000000-0002-0000-0800-00000A000000}">
      <formula1>$G$13:$G$15</formula1>
    </dataValidation>
  </dataValidations>
  <hyperlinks>
    <hyperlink ref="D4:F4" location="'Indice Schede'!A1" display="Torna all'indice" xr:uid="{00000000-0004-0000-0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Tecnico</cp:lastModifiedBy>
  <cp:lastPrinted>2018-01-30T08:31:35Z</cp:lastPrinted>
  <dcterms:created xsi:type="dcterms:W3CDTF">2017-10-19T12:38:16Z</dcterms:created>
  <dcterms:modified xsi:type="dcterms:W3CDTF">2022-01-17T16:22:27Z</dcterms:modified>
</cp:coreProperties>
</file>